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esupuesto 2021\PbR-2021\9.- Presupuesto de Egresos General\"/>
    </mc:Choice>
  </mc:AlternateContent>
  <bookViews>
    <workbookView xWindow="-120" yWindow="-120" windowWidth="20730" windowHeight="11160"/>
  </bookViews>
  <sheets>
    <sheet name="PEG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K139" i="1"/>
  <c r="L139" i="1"/>
  <c r="M139" i="1"/>
  <c r="N139" i="1"/>
  <c r="O139" i="1"/>
  <c r="P139" i="1"/>
  <c r="Q139" i="1"/>
  <c r="E139" i="1"/>
  <c r="E20" i="1" l="1"/>
  <c r="E7" i="1"/>
  <c r="G128" i="1"/>
  <c r="H128" i="1"/>
  <c r="I128" i="1"/>
  <c r="J128" i="1"/>
  <c r="K128" i="1"/>
  <c r="L128" i="1"/>
  <c r="E128" i="1" s="1"/>
  <c r="M128" i="1"/>
  <c r="N128" i="1"/>
  <c r="O128" i="1"/>
  <c r="P128" i="1"/>
  <c r="Q128" i="1"/>
  <c r="F128" i="1"/>
  <c r="E138" i="1"/>
  <c r="E137" i="1"/>
  <c r="E136" i="1"/>
  <c r="E135" i="1"/>
  <c r="E134" i="1"/>
  <c r="E133" i="1"/>
  <c r="E132" i="1"/>
  <c r="E131" i="1"/>
  <c r="E130" i="1"/>
  <c r="E129" i="1"/>
  <c r="Q113" i="1"/>
  <c r="P113" i="1"/>
  <c r="O113" i="1"/>
  <c r="N113" i="1"/>
  <c r="M113" i="1"/>
  <c r="L113" i="1"/>
  <c r="K113" i="1"/>
  <c r="J113" i="1"/>
  <c r="I113" i="1"/>
  <c r="H113" i="1"/>
  <c r="G113" i="1"/>
  <c r="E113" i="1"/>
  <c r="F113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02" i="1"/>
  <c r="G102" i="1"/>
  <c r="H102" i="1"/>
  <c r="I102" i="1"/>
  <c r="J102" i="1"/>
  <c r="K102" i="1"/>
  <c r="L102" i="1"/>
  <c r="M102" i="1"/>
  <c r="N102" i="1"/>
  <c r="O102" i="1"/>
  <c r="P102" i="1"/>
  <c r="Q102" i="1"/>
  <c r="F102" i="1"/>
  <c r="E104" i="1"/>
  <c r="E112" i="1"/>
  <c r="E111" i="1"/>
  <c r="E110" i="1"/>
  <c r="E109" i="1"/>
  <c r="E108" i="1"/>
  <c r="E107" i="1"/>
  <c r="E106" i="1"/>
  <c r="E105" i="1"/>
  <c r="E103" i="1"/>
  <c r="G60" i="1"/>
  <c r="H60" i="1"/>
  <c r="I60" i="1"/>
  <c r="J60" i="1"/>
  <c r="K60" i="1"/>
  <c r="L60" i="1"/>
  <c r="M60" i="1"/>
  <c r="N60" i="1"/>
  <c r="O60" i="1"/>
  <c r="P60" i="1"/>
  <c r="E60" i="1" s="1"/>
  <c r="Q60" i="1"/>
  <c r="F60" i="1"/>
  <c r="E61" i="1"/>
  <c r="G23" i="1"/>
  <c r="H23" i="1"/>
  <c r="I23" i="1"/>
  <c r="J23" i="1"/>
  <c r="K23" i="1"/>
  <c r="L23" i="1"/>
  <c r="M23" i="1"/>
  <c r="N23" i="1"/>
  <c r="O23" i="1"/>
  <c r="P23" i="1"/>
  <c r="Q23" i="1"/>
  <c r="F23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4" i="1"/>
  <c r="H6" i="1"/>
  <c r="I6" i="1"/>
  <c r="J6" i="1"/>
  <c r="K6" i="1"/>
  <c r="L6" i="1"/>
  <c r="M6" i="1"/>
  <c r="N6" i="1"/>
  <c r="O6" i="1"/>
  <c r="P6" i="1"/>
  <c r="Q6" i="1"/>
  <c r="G6" i="1"/>
  <c r="E6" i="1" s="1"/>
  <c r="F6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0" i="1"/>
  <c r="E29" i="1"/>
  <c r="E28" i="1"/>
  <c r="E27" i="1"/>
  <c r="E26" i="1"/>
  <c r="E25" i="1"/>
  <c r="E23" i="1" l="1"/>
  <c r="E4" i="1" l="1"/>
  <c r="A148" i="1" l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A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A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A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A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A143" i="1"/>
  <c r="E143" i="1"/>
  <c r="F143" i="1"/>
  <c r="G143" i="1"/>
  <c r="G149" i="1" s="1"/>
  <c r="H143" i="1"/>
  <c r="H149" i="1" s="1"/>
  <c r="I143" i="1"/>
  <c r="I149" i="1" s="1"/>
  <c r="J143" i="1"/>
  <c r="K143" i="1"/>
  <c r="K149" i="1" s="1"/>
  <c r="L143" i="1"/>
  <c r="L149" i="1" s="1"/>
  <c r="M143" i="1"/>
  <c r="M149" i="1" s="1"/>
  <c r="N143" i="1"/>
  <c r="O143" i="1"/>
  <c r="O149" i="1" s="1"/>
  <c r="P143" i="1"/>
  <c r="P149" i="1" s="1"/>
  <c r="Q143" i="1"/>
  <c r="Q149" i="1" s="1"/>
  <c r="C130" i="1"/>
  <c r="C131" i="1"/>
  <c r="C132" i="1"/>
  <c r="C133" i="1"/>
  <c r="C134" i="1"/>
  <c r="C135" i="1"/>
  <c r="C136" i="1"/>
  <c r="C137" i="1"/>
  <c r="C138" i="1"/>
  <c r="C129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14" i="1"/>
  <c r="C104" i="1"/>
  <c r="C105" i="1"/>
  <c r="C106" i="1"/>
  <c r="C107" i="1"/>
  <c r="C108" i="1"/>
  <c r="C109" i="1"/>
  <c r="C110" i="1"/>
  <c r="C111" i="1"/>
  <c r="C112" i="1"/>
  <c r="C103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61" i="1"/>
  <c r="C51" i="1"/>
  <c r="C52" i="1"/>
  <c r="C53" i="1"/>
  <c r="C54" i="1"/>
  <c r="C55" i="1"/>
  <c r="C56" i="1"/>
  <c r="C57" i="1"/>
  <c r="C58" i="1"/>
  <c r="C59" i="1"/>
  <c r="C50" i="1"/>
  <c r="E149" i="1" l="1"/>
  <c r="N149" i="1"/>
  <c r="J149" i="1"/>
  <c r="F149" i="1"/>
</calcChain>
</file>

<file path=xl/sharedStrings.xml><?xml version="1.0" encoding="utf-8"?>
<sst xmlns="http://schemas.openxmlformats.org/spreadsheetml/2006/main" count="170" uniqueCount="154">
  <si>
    <t>PRESUPUESTO DE EGRESOS GENERAL</t>
  </si>
  <si>
    <t>TOTAL DEL PRESUPUESTO:</t>
  </si>
  <si>
    <t>CÓDIGO</t>
  </si>
  <si>
    <t>DESCRIPCIÓN/CONCEPTO/PARTIDA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</si>
  <si>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</si>
  <si>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</si>
  <si>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</si>
  <si>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</si>
  <si>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</si>
  <si>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</si>
  <si>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</si>
  <si>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</si>
  <si>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</si>
  <si>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</si>
  <si>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</si>
  <si>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</si>
  <si>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</si>
  <si>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MUNICIPIO:  LOS REYES, MICHOACÁN</t>
  </si>
  <si>
    <t>11301 - SUELDOS BASE</t>
  </si>
  <si>
    <t>12201 - SUELDOS BASE AL PERSONAL EVENTUAL</t>
  </si>
  <si>
    <t>13101 - PRIMA QUINQUENAL POR AÑOS DE SERVICIO EFECTIVAMENTE PRESTADOS</t>
  </si>
  <si>
    <t>13104 - PRIMA DE ANTIGÜEDAD</t>
  </si>
  <si>
    <t>13201 - PRIMA VACACIONAL</t>
  </si>
  <si>
    <t>13202 - AGUINALDO O GRATIFICACIÓN DE FIN DE AÑO</t>
  </si>
  <si>
    <t>13301 - REMUNERACIONES POR HORAS EXTRAORDINARIAS</t>
  </si>
  <si>
    <t>13403 - COMPENSACIONES POR  SERVICIOS ESPECIALES</t>
  </si>
  <si>
    <t>13404 - COMPENSACIONES POR  SERVICIOS EVENTUALES</t>
  </si>
  <si>
    <t>14103 - APORTACIONES  AL IMSS</t>
  </si>
  <si>
    <t>14401 - CUOTAS PARA EL SEGURO DE VIDA DEL PERSONAL</t>
  </si>
  <si>
    <t>14403 - CUOTAS PARA EL  SEGURO DE GASTOS MÉDICOS DEL PERSONAL CIVIL</t>
  </si>
  <si>
    <t>15101 - CUOTAS PARA EL FONDO DE AHORRO DEL PERSONAL</t>
  </si>
  <si>
    <t>15202 - PAGO DE LIQUIDACIONES</t>
  </si>
  <si>
    <t>15502 - BECAS EDUCACIONALES</t>
  </si>
  <si>
    <t>15906 - PAGO POR DEFUNCIÓN</t>
  </si>
  <si>
    <t>21101 - MATERIALES Y ÚTILE SDE OFICINA</t>
  </si>
  <si>
    <t>21201 - MATERIALES Y ÚTILES DE IMPRESIÓN Y REPRODUCCIÓN</t>
  </si>
  <si>
    <t>21401 - MATERIALES Y ÚTILES PARA EL PROCESAMIENTO EN EQUIPOS Y BIENES INFORMÁTICOS</t>
  </si>
  <si>
    <t>21503 - MATERIAL DE FOTOGRAFÍA, CINEMATOGRAFÍA, TELEVISIÓN Y GRABACIÓN</t>
  </si>
  <si>
    <t>21601 - MATERIAL DE LIMPIEZA</t>
  </si>
  <si>
    <t>22102 - PRODUCTOS ALIMENTICIOS PARA PERSONAS DERIVADO DE LA PRESTACIÓN DE SERVICIOS PÚBLICOS EN UNIDADESDE SALUD, EDUCATIVAS, DE READAPTACIÓN SOCIAL Y OTRAS</t>
  </si>
  <si>
    <t>22103 - PRODUCTOS ALIMENTICIOS PARA EL PERSONAL QUE REALIZA LABORES EN CAMPO O DE SUPERVISIÓN</t>
  </si>
  <si>
    <t>22104 - PRODUCTOS ALIMENTICIOS PARA EL PERSONAL EN LAS INSTALACIONES DE LAS DEPENDENCIAS Y ENTIDADES</t>
  </si>
  <si>
    <t>22106 - PRODUCTOS ALIMENTICIOS PARA EL PERSONAL DERIVADO DE ACTIVIDADES EXTRAORDINARIAS.</t>
  </si>
  <si>
    <t>22301 - UTENSILIOS PARA EL SERVICIO DE ALIMENTACIÓN</t>
  </si>
  <si>
    <t>24201 - CEMENTO Y PRODUCTOS DE CONCRETO</t>
  </si>
  <si>
    <t>24401 - MADERA  Y PRODUCTOS  DE MADERA</t>
  </si>
  <si>
    <t>24601 - MATERIAL ELÉCTRICO Y ELECTRÓNICO</t>
  </si>
  <si>
    <t>24701 - ARTÍCULOS METÁLICOS PARA LA CONSTRUCCIÓN</t>
  </si>
  <si>
    <t>24801 - MATERIALES COMPLEMENTARIOS</t>
  </si>
  <si>
    <t>24901 - OTROS MATERIALES Y ARTÍCULOS DE CONSTRUCCIÓN Y REPARACIÓN</t>
  </si>
  <si>
    <t>25201 - FERTILIZANTES, PESTICIDAS Y OTROS AGROQUÍMICOS</t>
  </si>
  <si>
    <t>25301 - MEDICINAS  Y PRODUCTOS FARMACÉUTICOS</t>
  </si>
  <si>
    <t>25401 - MATERIALES, ACCESORIOS Y SUMINISTROS MÉDICOS</t>
  </si>
  <si>
    <t>25501 - MATERIALES,  ACCESORIOS Y SUMINISTROS DE LABORATORIO</t>
  </si>
  <si>
    <t>26103 - COMBUSTIBLES   LUBRICANTES  Y ADITIVOS PARA VEHÍCULOS TERRESTRES, AÉREOS, MARÍTIMOS, LACUSTRES Y FLUVIALES DESTINADOS A SERVICIOS ADMINISTRATIVOS</t>
  </si>
  <si>
    <t>26104 - COMBUSTIBLES   LUBRICANTES  Y ADITIVOS PARA VEHÍCULOS TERRESTRES, AÉREOS, MARÍTIMOS, LACUSTRES Y FLUVIALES ASIGNADOS A FUNCIONARIOS PÚBLICOS</t>
  </si>
  <si>
    <t>27101 - VESTUARIO Y UNIFORMES</t>
  </si>
  <si>
    <t>27201 - PRENDAS DE PROTECCIÓN  PERSONAL</t>
  </si>
  <si>
    <t>27202 - MATERIALES   PREVENTIVOS Y DE SEÑALAMIENTOS</t>
  </si>
  <si>
    <t>27301 - ARTÍCULOS DEPORTIVOS</t>
  </si>
  <si>
    <t>27501 - BLANCOS Y OTROS PRODUCTOS TEXTILES, EXCEPTO PRENDAS DE VESTIR</t>
  </si>
  <si>
    <t>28201 - MATERIALES DE SEGURIDAD PÚBLICA</t>
  </si>
  <si>
    <t>28301 - PRENDAS DE PROTECCIÓN PARA SEGURIDAD PÚBLICA</t>
  </si>
  <si>
    <t>29101 - HERRAMIENTAS MENORES</t>
  </si>
  <si>
    <t>29201 - REFACCIONES Y ACCESORIOS MENORES DE EDIFICIOS</t>
  </si>
  <si>
    <t>29301 - REFACCIONES Y ACCESORIOS MENORES DE MOBILIARIO Y EQUIPO DE ADMINISTRACIÓN, EDUCACIONAL Y  RECREATIVO</t>
  </si>
  <si>
    <t>29401 - REFACCIONES Y ACCESORIOS PARA EQUIPO DE CÓMPUTO</t>
  </si>
  <si>
    <t>29601 - REFACCIONES Y ACCESORIOS MENORES DE EQUIPO DE TRANSPORTE</t>
  </si>
  <si>
    <t>29801 - REFACCIONES Y ACCESORIOS MENORES DE MAQUINARIA Y OTROS EQUIPOS</t>
  </si>
  <si>
    <t>31101 - SERVICIO DE ENERGÍA ELÉCTRICA EN EDIFICACIONES OFICIALES</t>
  </si>
  <si>
    <t>31102 - SERVICIO DE ENERGÍA ELÉCTRICA PARA ALUMBRADO PÚBLICO</t>
  </si>
  <si>
    <t>31401 - SERVICIO TELEFÓNICO CONVENCIONAL</t>
  </si>
  <si>
    <t>31501 - SERVICIO DE TELEFONÍA CELULAR</t>
  </si>
  <si>
    <t>31601 - SERVICIO DE RADIO LOCALIZACIÓN</t>
  </si>
  <si>
    <t>31701 - SERVICIOS DE CONDUCCIÓN DE SEÑALES ANALÓGICAS Y DIGITALES</t>
  </si>
  <si>
    <t>31801 - SERVICIO POSTAL</t>
  </si>
  <si>
    <t>32101 - ARRENDAMIENTO DE TERRENOS</t>
  </si>
  <si>
    <t>32201 - ARRENDAMIENTO DE EDIFICIOSY LOCALES</t>
  </si>
  <si>
    <t>32303 - ARRENDAMIENTO DE FOTOCOPIADORAS</t>
  </si>
  <si>
    <t>32601 - ARRENDAMIENTO DE MAQUINARIA, EQUIPO Y HERRAMIENTAS DE USO ADMINISTRATIVO</t>
  </si>
  <si>
    <t>32602 - ARRENDAMIENTO DE MAQUINARIA, EQUIPO Y HERRAMIENTAS DESTINADOS A LA INVERSIÓN PÚBLICA</t>
  </si>
  <si>
    <t>33101 - ASESORÍAS ASOCIADAS A CONVENIOS,  TRATADOS O ACUERDOS</t>
  </si>
  <si>
    <t>33104 - OTRAS ASESORÍAS PARA LA OPERACIÓN DE PROGRAMAS</t>
  </si>
  <si>
    <t>33301 - SERVICIOS DE INFORMÁTICA</t>
  </si>
  <si>
    <t>33303 - SERVICIOS RELACIONADOS CON CERTIFICACIÓN DE PROCESOS</t>
  </si>
  <si>
    <t>33603 - IMPRESIÓN DE DOCUMENTOS OFICIALES PARA LA PRESTACIÓN DE SERVICIOS PÚBLICOS, IDENTIFICACIÓN Y FORMATOS OFICIALES</t>
  </si>
  <si>
    <t>34102 - COMISIONES BANCARIAS</t>
  </si>
  <si>
    <t>34501 - SEGUROS DE BIENES PATRIMONIALES</t>
  </si>
  <si>
    <t>34701 - FLETES Y MANIOBRAS</t>
  </si>
  <si>
    <t>35101 - MANTENIMIENTO Y CONSERVACIÓN DE INMUEBLES PARA LA PRESTACIÓN DE SERVICIOS ADMINISTRATIVOS</t>
  </si>
  <si>
    <t>35102 - MANTENIMIENTO Y CONSERVACIÓN DE INMUEBLES PARA LA PRESTACIÓN DE SERVICIOS PÚBLICOS</t>
  </si>
  <si>
    <t>35103 - GASTOS DE INSTALACIÓN Y MANTENIMIENTO DE OFICINAS.</t>
  </si>
  <si>
    <t>35201 - INSTALACIÓN, REPARACIÓN Y MANTENIMIENTO DE MOBILIARIO Y EQUIPO DE ADMINISTRACIÓN, EDUCACIONAL Y  RECREATIVO</t>
  </si>
  <si>
    <t>35301 - INSTALACIÓN, REPARACIÓN Y MANTENIMIENTO DE EQUIPO DE CÓMPUTO  Y TECNOLOGÍA DE LA INFORMACIÓN</t>
  </si>
  <si>
    <t>35501 - REPARACIÓN,  MANTENIMIENTO Y CONSERVACIÓN DE EQUIPO DE TRANSPORTE</t>
  </si>
  <si>
    <t>35701 - INSTALACIÓN, REPARACIÓN, MANTENIMIENTO Y CONSERVACIÓN DE MAQUINARIA Y EQUIPO DE USO ADMINISTRATIVO</t>
  </si>
  <si>
    <t>35801 - SERVICIOS DE LAVANDERÍA, LIMPIEZA E HIGIENE</t>
  </si>
  <si>
    <t>36101 - DIFUSIÓNDE MENSAJES SOBRE PROGRAMAS Y ACTIVIDADES GUBERNAMENTALES</t>
  </si>
  <si>
    <t>37501 - VIÁTICOS NACIONALES</t>
  </si>
  <si>
    <t>37601 - VIÁTICOS EN EL EXTRANJERO</t>
  </si>
  <si>
    <t>38101 - GASTOS DE CEREMONIAL</t>
  </si>
  <si>
    <t>38201 - GASTOS DE ORDENSOCIAL</t>
  </si>
  <si>
    <t>38401 - EXPOSICIONES</t>
  </si>
  <si>
    <t>39206 - OTROS IMPUESTOS</t>
  </si>
  <si>
    <t>39209 - OTROS IMPUESTOS Y DERECHOS.</t>
  </si>
  <si>
    <t>39501 - PENAS, MULTAS, ACCESORIOS Y ACTUALIZACIONES</t>
  </si>
  <si>
    <t>39801 - IMPUESTO SOBRE NÓMINAS Y SIMILARES</t>
  </si>
  <si>
    <t>39802 - IMPUESTO SOBRE LA RENTA</t>
  </si>
  <si>
    <t>43101 - SUBSIDIOS A LA PRODUCCIÓN</t>
  </si>
  <si>
    <t>43301 - SUBSIDIOS A LA INVERSIÓN</t>
  </si>
  <si>
    <t>44101 - AYUDAS SOCIALES PARA ACTIVIDADES CULTURALES</t>
  </si>
  <si>
    <t>44102 - GASTOS POR  SERVICIOS DE TRASLADO DE PERSONAS</t>
  </si>
  <si>
    <t>44103 - PREMIOS, ESTÍMULOS, RECOMPENSAS,  BECAS Y SEGUROS</t>
  </si>
  <si>
    <t>44105 - APOYO A VOLUNTARIOS QUE PARTICIPAN EN PROGRAMAS DEL ENTE PÚBLICO</t>
  </si>
  <si>
    <t>44106 - COMPENSACIONES POR SERVICIO SOCIAL</t>
  </si>
  <si>
    <t>44201 - BECAS Y OTRAS AYUDAS PARA PROGRAMAS DE CAPACITACIÓN</t>
  </si>
  <si>
    <t>44301 - AYUDAS SOCIALES A INSTITUCIONES DE ENSEÑANZA</t>
  </si>
  <si>
    <t>45201 - PAGO DE PENSIONES Y JUBILACIONES</t>
  </si>
  <si>
    <t>51101 - MOBILIARIO</t>
  </si>
  <si>
    <t>51201 - MUEBLES EXCEPTO DE OFICINA Y ESTANTERÍA</t>
  </si>
  <si>
    <t>51301 - BIENES ARTÍSTICOS Y CULTURALES</t>
  </si>
  <si>
    <t>51501 - BIENES INFORMÁTICOS</t>
  </si>
  <si>
    <t>52101 - EQUIPOS Y APARAT OSAUDIOVISUALES</t>
  </si>
  <si>
    <t>52301 - CÁMARAS FOTOGRÁFICAS Y DE VIDEO</t>
  </si>
  <si>
    <t>53101 - EQUIPO MÉDICO Y DE LABORATORIO</t>
  </si>
  <si>
    <t>56301 - MAQUINARIA Y EQUIPO DE CONSTRUCCIÓN</t>
  </si>
  <si>
    <t>56401 - SISTEMAS DE AIRE ACONDICIONADO, CALEFACCIÓN Y DE REFRIGERACIÓN INDUSTRIAL Y COMERCIAL</t>
  </si>
  <si>
    <t>56501 - EQUIPOS Y APARATOS DE COMUNICACIONES Y TELECOMUNICACIONES</t>
  </si>
  <si>
    <t>56601 - MAQUINARIA,  EQUIPO ELÉCTRICO Y ELECTRÓNICO</t>
  </si>
  <si>
    <t>56701 - HERRAMIENTAS Y MAQUINAS-HERRAMIENTA</t>
  </si>
  <si>
    <t>59101 - SOFTWARE</t>
  </si>
  <si>
    <t>61202 - INFRAESTRUCTURA EDUCATIVA Y DE INVESTIGACIÓN</t>
  </si>
  <si>
    <t>61204 - ESPACIOS DEPORTIVOS, RECREATIVOS, TURÍSTICOS Y CULTURALES</t>
  </si>
  <si>
    <t>61302 - OBRAS PARA LA GENERACIÓN Y SUMINISTRO DE ENERGÍA ELÉCTRICA</t>
  </si>
  <si>
    <t>61308 - INFRAESTRUCTURA PARA SANEAMIENTO  DE AGUAS RESIDUALES</t>
  </si>
  <si>
    <t>61404 - INFRAESTRUCTURA  PARA EL SERVICIO DE ALUMBRADO PÚBLICO EN OBRAS DE URBANIZACIÓN</t>
  </si>
  <si>
    <t>61405 - OTRAS OBRAS DE URBANIZACIÓN</t>
  </si>
  <si>
    <t>61605 - VIALIDADES URBANAS</t>
  </si>
  <si>
    <t>61712 - INSTALACIONES Y EQUIPAMIENTO EN CALLES, PARQUES Y JARDINES</t>
  </si>
  <si>
    <t>62713 - INSTALACIONES Y EQUIPAMIENTOS EN OTROS SITIOS Y EDIFICACIONES DE INFRAESTRUCTURA PÚBLICA</t>
  </si>
  <si>
    <t>62714 - PROYECTOS DE INSTALACIONES Y EQUIPAMIENTOS</t>
  </si>
  <si>
    <t>EJERCICIO PRESUPUESTAL: 2021</t>
  </si>
  <si>
    <t>24501 - VIDRIO Y PRODUCTOS  DE  VIDRIO</t>
  </si>
  <si>
    <t>33604 - IMPRESIÓN Y ELABORACIÓN DE MATERIAL INFORMATIVO DERIVADODE LA OPERACIÓN Y ADMINISTRACIÓN DE LOS ENTES PÚBLICOS</t>
  </si>
  <si>
    <t>39101 - FUNERALES Y PAGAS DE DEFUNCIÓN</t>
  </si>
  <si>
    <t>54103 - VEHICULOS Y EQUIPOS TERRESTRES DESTINADOS A SERVICIOS PÚBLICOS Y LA OPERACIÓN DE PROGRAMAS PÚBLICOS</t>
  </si>
  <si>
    <t>Total Presupuesto</t>
  </si>
  <si>
    <t>RESUMEN DE CAPÍTULOS</t>
  </si>
  <si>
    <t>Capitulo 1000 SERVICIOS PERSONALES</t>
  </si>
  <si>
    <t xml:space="preserve">Capitulo 2000 MATERIALES Y SUMINISTROS </t>
  </si>
  <si>
    <t>Capitulo 3000 SERVICIOS GENERALES</t>
  </si>
  <si>
    <t>Capitulo 4000 TRANSFERENCIAS, ASIGNACIONES, SUBSIDIOS Y OTRAS AYUDAS</t>
  </si>
  <si>
    <t>Capítulo 5000 BIENES MUEBLES E INMUEBLES</t>
  </si>
  <si>
    <t>Capitulo 6000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</si>
</sst>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 wrapText="1"/>
    </xf>
    <xf numFmtId="44" fontId="0" fillId="2" borderId="4" xfId="0" applyNumberFormat="1" applyFill="1" applyBorder="1"/>
    <xf numFmtId="0" fontId="9" fillId="0" borderId="4" xfId="0" applyFont="1" applyBorder="1"/>
    <xf numFmtId="44" fontId="0" fillId="0" borderId="4" xfId="0" applyNumberFormat="1" applyBorder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right"/>
    </xf>
    <xf numFmtId="44" fontId="8" fillId="2" borderId="8" xfId="0" applyNumberFormat="1" applyFont="1" applyFill="1" applyBorder="1"/>
    <xf numFmtId="44" fontId="0" fillId="0" borderId="4" xfId="1" applyFont="1" applyBorder="1"/>
    <xf numFmtId="44" fontId="0" fillId="2" borderId="4" xfId="1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 indent="1"/>
    </xf>
    <xf numFmtId="44" fontId="0" fillId="3" borderId="4" xfId="0" applyNumberFormat="1" applyFill="1" applyBorder="1"/>
    <xf numFmtId="0" fontId="9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abSelected="1" topLeftCell="A133" zoomScaleNormal="100" workbookViewId="0">
      <selection activeCell="A143" sqref="A143:D143"/>
    </sheetView>
  </sheetViews>
  <sheetFormatPr baseColWidth="10" defaultRowHeight="15" x14ac:dyDescent="0.2"/>
  <cols>
    <col min="1" max="1" width="5.7109375" customWidth="1"/>
    <col min="2" max="2" width="6" bestFit="1" customWidth="1"/>
    <col min="3" max="3" width="11.42578125" customWidth="1"/>
    <col min="4" max="4" width="66.28515625" style="1" customWidth="1"/>
    <col min="5" max="5" width="20.140625" bestFit="1" customWidth="1"/>
    <col min="6" max="8" width="15.140625" bestFit="1" customWidth="1"/>
    <col min="9" max="9" width="18.5703125" customWidth="1"/>
    <col min="10" max="17" width="15.140625" bestFit="1" customWidth="1"/>
    <col min="18" max="18" width="1.42578125" customWidth="1"/>
    <col min="19" max="19" width="8.42578125" customWidth="1"/>
    <col min="20" max="20" width="22.28515625" customWidth="1"/>
    <col min="28" max="28" width="9.5703125" customWidth="1"/>
    <col min="257" max="257" width="5.7109375" customWidth="1"/>
    <col min="258" max="259" width="5.140625" customWidth="1"/>
    <col min="260" max="260" width="66.28515625" customWidth="1"/>
    <col min="261" max="261" width="15.42578125" customWidth="1"/>
    <col min="262" max="262" width="10" bestFit="1" customWidth="1"/>
    <col min="263" max="263" width="9.7109375" bestFit="1" customWidth="1"/>
    <col min="264" max="264" width="7.5703125" bestFit="1" customWidth="1"/>
    <col min="265" max="265" width="10.140625" customWidth="1"/>
    <col min="266" max="266" width="12.42578125" bestFit="1" customWidth="1"/>
    <col min="267" max="267" width="10" customWidth="1"/>
    <col min="268" max="268" width="9" bestFit="1" customWidth="1"/>
    <col min="269" max="269" width="11" bestFit="1" customWidth="1"/>
    <col min="270" max="270" width="12.85546875" bestFit="1" customWidth="1"/>
    <col min="271" max="271" width="11" bestFit="1" customWidth="1"/>
    <col min="272" max="272" width="12" bestFit="1" customWidth="1"/>
    <col min="273" max="273" width="11.140625" bestFit="1" customWidth="1"/>
    <col min="274" max="274" width="1.42578125" customWidth="1"/>
    <col min="275" max="275" width="8.42578125" customWidth="1"/>
    <col min="276" max="276" width="22.28515625" customWidth="1"/>
    <col min="284" max="284" width="9.5703125" customWidth="1"/>
    <col min="513" max="513" width="5.7109375" customWidth="1"/>
    <col min="514" max="515" width="5.140625" customWidth="1"/>
    <col min="516" max="516" width="66.28515625" customWidth="1"/>
    <col min="517" max="517" width="15.42578125" customWidth="1"/>
    <col min="518" max="518" width="10" bestFit="1" customWidth="1"/>
    <col min="519" max="519" width="9.7109375" bestFit="1" customWidth="1"/>
    <col min="520" max="520" width="7.5703125" bestFit="1" customWidth="1"/>
    <col min="521" max="521" width="10.140625" customWidth="1"/>
    <col min="522" max="522" width="12.42578125" bestFit="1" customWidth="1"/>
    <col min="523" max="523" width="10" customWidth="1"/>
    <col min="524" max="524" width="9" bestFit="1" customWidth="1"/>
    <col min="525" max="525" width="11" bestFit="1" customWidth="1"/>
    <col min="526" max="526" width="12.85546875" bestFit="1" customWidth="1"/>
    <col min="527" max="527" width="11" bestFit="1" customWidth="1"/>
    <col min="528" max="528" width="12" bestFit="1" customWidth="1"/>
    <col min="529" max="529" width="11.140625" bestFit="1" customWidth="1"/>
    <col min="530" max="530" width="1.42578125" customWidth="1"/>
    <col min="531" max="531" width="8.42578125" customWidth="1"/>
    <col min="532" max="532" width="22.28515625" customWidth="1"/>
    <col min="540" max="540" width="9.5703125" customWidth="1"/>
    <col min="769" max="769" width="5.7109375" customWidth="1"/>
    <col min="770" max="771" width="5.140625" customWidth="1"/>
    <col min="772" max="772" width="66.28515625" customWidth="1"/>
    <col min="773" max="773" width="15.42578125" customWidth="1"/>
    <col min="774" max="774" width="10" bestFit="1" customWidth="1"/>
    <col min="775" max="775" width="9.7109375" bestFit="1" customWidth="1"/>
    <col min="776" max="776" width="7.5703125" bestFit="1" customWidth="1"/>
    <col min="777" max="777" width="10.140625" customWidth="1"/>
    <col min="778" max="778" width="12.42578125" bestFit="1" customWidth="1"/>
    <col min="779" max="779" width="10" customWidth="1"/>
    <col min="780" max="780" width="9" bestFit="1" customWidth="1"/>
    <col min="781" max="781" width="11" bestFit="1" customWidth="1"/>
    <col min="782" max="782" width="12.85546875" bestFit="1" customWidth="1"/>
    <col min="783" max="783" width="11" bestFit="1" customWidth="1"/>
    <col min="784" max="784" width="12" bestFit="1" customWidth="1"/>
    <col min="785" max="785" width="11.140625" bestFit="1" customWidth="1"/>
    <col min="786" max="786" width="1.42578125" customWidth="1"/>
    <col min="787" max="787" width="8.42578125" customWidth="1"/>
    <col min="788" max="788" width="22.28515625" customWidth="1"/>
    <col min="796" max="796" width="9.5703125" customWidth="1"/>
    <col min="1025" max="1025" width="5.7109375" customWidth="1"/>
    <col min="1026" max="1027" width="5.140625" customWidth="1"/>
    <col min="1028" max="1028" width="66.28515625" customWidth="1"/>
    <col min="1029" max="1029" width="15.42578125" customWidth="1"/>
    <col min="1030" max="1030" width="10" bestFit="1" customWidth="1"/>
    <col min="1031" max="1031" width="9.7109375" bestFit="1" customWidth="1"/>
    <col min="1032" max="1032" width="7.5703125" bestFit="1" customWidth="1"/>
    <col min="1033" max="1033" width="10.140625" customWidth="1"/>
    <col min="1034" max="1034" width="12.42578125" bestFit="1" customWidth="1"/>
    <col min="1035" max="1035" width="10" customWidth="1"/>
    <col min="1036" max="1036" width="9" bestFit="1" customWidth="1"/>
    <col min="1037" max="1037" width="11" bestFit="1" customWidth="1"/>
    <col min="1038" max="1038" width="12.85546875" bestFit="1" customWidth="1"/>
    <col min="1039" max="1039" width="11" bestFit="1" customWidth="1"/>
    <col min="1040" max="1040" width="12" bestFit="1" customWidth="1"/>
    <col min="1041" max="1041" width="11.140625" bestFit="1" customWidth="1"/>
    <col min="1042" max="1042" width="1.42578125" customWidth="1"/>
    <col min="1043" max="1043" width="8.42578125" customWidth="1"/>
    <col min="1044" max="1044" width="22.28515625" customWidth="1"/>
    <col min="1052" max="1052" width="9.5703125" customWidth="1"/>
    <col min="1281" max="1281" width="5.7109375" customWidth="1"/>
    <col min="1282" max="1283" width="5.140625" customWidth="1"/>
    <col min="1284" max="1284" width="66.28515625" customWidth="1"/>
    <col min="1285" max="1285" width="15.42578125" customWidth="1"/>
    <col min="1286" max="1286" width="10" bestFit="1" customWidth="1"/>
    <col min="1287" max="1287" width="9.7109375" bestFit="1" customWidth="1"/>
    <col min="1288" max="1288" width="7.5703125" bestFit="1" customWidth="1"/>
    <col min="1289" max="1289" width="10.140625" customWidth="1"/>
    <col min="1290" max="1290" width="12.42578125" bestFit="1" customWidth="1"/>
    <col min="1291" max="1291" width="10" customWidth="1"/>
    <col min="1292" max="1292" width="9" bestFit="1" customWidth="1"/>
    <col min="1293" max="1293" width="11" bestFit="1" customWidth="1"/>
    <col min="1294" max="1294" width="12.85546875" bestFit="1" customWidth="1"/>
    <col min="1295" max="1295" width="11" bestFit="1" customWidth="1"/>
    <col min="1296" max="1296" width="12" bestFit="1" customWidth="1"/>
    <col min="1297" max="1297" width="11.140625" bestFit="1" customWidth="1"/>
    <col min="1298" max="1298" width="1.42578125" customWidth="1"/>
    <col min="1299" max="1299" width="8.42578125" customWidth="1"/>
    <col min="1300" max="1300" width="22.28515625" customWidth="1"/>
    <col min="1308" max="1308" width="9.5703125" customWidth="1"/>
    <col min="1537" max="1537" width="5.7109375" customWidth="1"/>
    <col min="1538" max="1539" width="5.140625" customWidth="1"/>
    <col min="1540" max="1540" width="66.28515625" customWidth="1"/>
    <col min="1541" max="1541" width="15.42578125" customWidth="1"/>
    <col min="1542" max="1542" width="10" bestFit="1" customWidth="1"/>
    <col min="1543" max="1543" width="9.7109375" bestFit="1" customWidth="1"/>
    <col min="1544" max="1544" width="7.5703125" bestFit="1" customWidth="1"/>
    <col min="1545" max="1545" width="10.140625" customWidth="1"/>
    <col min="1546" max="1546" width="12.42578125" bestFit="1" customWidth="1"/>
    <col min="1547" max="1547" width="10" customWidth="1"/>
    <col min="1548" max="1548" width="9" bestFit="1" customWidth="1"/>
    <col min="1549" max="1549" width="11" bestFit="1" customWidth="1"/>
    <col min="1550" max="1550" width="12.85546875" bestFit="1" customWidth="1"/>
    <col min="1551" max="1551" width="11" bestFit="1" customWidth="1"/>
    <col min="1552" max="1552" width="12" bestFit="1" customWidth="1"/>
    <col min="1553" max="1553" width="11.140625" bestFit="1" customWidth="1"/>
    <col min="1554" max="1554" width="1.42578125" customWidth="1"/>
    <col min="1555" max="1555" width="8.42578125" customWidth="1"/>
    <col min="1556" max="1556" width="22.28515625" customWidth="1"/>
    <col min="1564" max="1564" width="9.5703125" customWidth="1"/>
    <col min="1793" max="1793" width="5.7109375" customWidth="1"/>
    <col min="1794" max="1795" width="5.140625" customWidth="1"/>
    <col min="1796" max="1796" width="66.28515625" customWidth="1"/>
    <col min="1797" max="1797" width="15.42578125" customWidth="1"/>
    <col min="1798" max="1798" width="10" bestFit="1" customWidth="1"/>
    <col min="1799" max="1799" width="9.7109375" bestFit="1" customWidth="1"/>
    <col min="1800" max="1800" width="7.5703125" bestFit="1" customWidth="1"/>
    <col min="1801" max="1801" width="10.140625" customWidth="1"/>
    <col min="1802" max="1802" width="12.42578125" bestFit="1" customWidth="1"/>
    <col min="1803" max="1803" width="10" customWidth="1"/>
    <col min="1804" max="1804" width="9" bestFit="1" customWidth="1"/>
    <col min="1805" max="1805" width="11" bestFit="1" customWidth="1"/>
    <col min="1806" max="1806" width="12.85546875" bestFit="1" customWidth="1"/>
    <col min="1807" max="1807" width="11" bestFit="1" customWidth="1"/>
    <col min="1808" max="1808" width="12" bestFit="1" customWidth="1"/>
    <col min="1809" max="1809" width="11.140625" bestFit="1" customWidth="1"/>
    <col min="1810" max="1810" width="1.42578125" customWidth="1"/>
    <col min="1811" max="1811" width="8.42578125" customWidth="1"/>
    <col min="1812" max="1812" width="22.28515625" customWidth="1"/>
    <col min="1820" max="1820" width="9.5703125" customWidth="1"/>
    <col min="2049" max="2049" width="5.7109375" customWidth="1"/>
    <col min="2050" max="2051" width="5.140625" customWidth="1"/>
    <col min="2052" max="2052" width="66.28515625" customWidth="1"/>
    <col min="2053" max="2053" width="15.42578125" customWidth="1"/>
    <col min="2054" max="2054" width="10" bestFit="1" customWidth="1"/>
    <col min="2055" max="2055" width="9.7109375" bestFit="1" customWidth="1"/>
    <col min="2056" max="2056" width="7.5703125" bestFit="1" customWidth="1"/>
    <col min="2057" max="2057" width="10.140625" customWidth="1"/>
    <col min="2058" max="2058" width="12.42578125" bestFit="1" customWidth="1"/>
    <col min="2059" max="2059" width="10" customWidth="1"/>
    <col min="2060" max="2060" width="9" bestFit="1" customWidth="1"/>
    <col min="2061" max="2061" width="11" bestFit="1" customWidth="1"/>
    <col min="2062" max="2062" width="12.85546875" bestFit="1" customWidth="1"/>
    <col min="2063" max="2063" width="11" bestFit="1" customWidth="1"/>
    <col min="2064" max="2064" width="12" bestFit="1" customWidth="1"/>
    <col min="2065" max="2065" width="11.140625" bestFit="1" customWidth="1"/>
    <col min="2066" max="2066" width="1.42578125" customWidth="1"/>
    <col min="2067" max="2067" width="8.42578125" customWidth="1"/>
    <col min="2068" max="2068" width="22.28515625" customWidth="1"/>
    <col min="2076" max="2076" width="9.5703125" customWidth="1"/>
    <col min="2305" max="2305" width="5.7109375" customWidth="1"/>
    <col min="2306" max="2307" width="5.140625" customWidth="1"/>
    <col min="2308" max="2308" width="66.28515625" customWidth="1"/>
    <col min="2309" max="2309" width="15.42578125" customWidth="1"/>
    <col min="2310" max="2310" width="10" bestFit="1" customWidth="1"/>
    <col min="2311" max="2311" width="9.7109375" bestFit="1" customWidth="1"/>
    <col min="2312" max="2312" width="7.5703125" bestFit="1" customWidth="1"/>
    <col min="2313" max="2313" width="10.140625" customWidth="1"/>
    <col min="2314" max="2314" width="12.42578125" bestFit="1" customWidth="1"/>
    <col min="2315" max="2315" width="10" customWidth="1"/>
    <col min="2316" max="2316" width="9" bestFit="1" customWidth="1"/>
    <col min="2317" max="2317" width="11" bestFit="1" customWidth="1"/>
    <col min="2318" max="2318" width="12.85546875" bestFit="1" customWidth="1"/>
    <col min="2319" max="2319" width="11" bestFit="1" customWidth="1"/>
    <col min="2320" max="2320" width="12" bestFit="1" customWidth="1"/>
    <col min="2321" max="2321" width="11.140625" bestFit="1" customWidth="1"/>
    <col min="2322" max="2322" width="1.42578125" customWidth="1"/>
    <col min="2323" max="2323" width="8.42578125" customWidth="1"/>
    <col min="2324" max="2324" width="22.28515625" customWidth="1"/>
    <col min="2332" max="2332" width="9.5703125" customWidth="1"/>
    <col min="2561" max="2561" width="5.7109375" customWidth="1"/>
    <col min="2562" max="2563" width="5.140625" customWidth="1"/>
    <col min="2564" max="2564" width="66.28515625" customWidth="1"/>
    <col min="2565" max="2565" width="15.42578125" customWidth="1"/>
    <col min="2566" max="2566" width="10" bestFit="1" customWidth="1"/>
    <col min="2567" max="2567" width="9.7109375" bestFit="1" customWidth="1"/>
    <col min="2568" max="2568" width="7.5703125" bestFit="1" customWidth="1"/>
    <col min="2569" max="2569" width="10.140625" customWidth="1"/>
    <col min="2570" max="2570" width="12.42578125" bestFit="1" customWidth="1"/>
    <col min="2571" max="2571" width="10" customWidth="1"/>
    <col min="2572" max="2572" width="9" bestFit="1" customWidth="1"/>
    <col min="2573" max="2573" width="11" bestFit="1" customWidth="1"/>
    <col min="2574" max="2574" width="12.85546875" bestFit="1" customWidth="1"/>
    <col min="2575" max="2575" width="11" bestFit="1" customWidth="1"/>
    <col min="2576" max="2576" width="12" bestFit="1" customWidth="1"/>
    <col min="2577" max="2577" width="11.140625" bestFit="1" customWidth="1"/>
    <col min="2578" max="2578" width="1.42578125" customWidth="1"/>
    <col min="2579" max="2579" width="8.42578125" customWidth="1"/>
    <col min="2580" max="2580" width="22.28515625" customWidth="1"/>
    <col min="2588" max="2588" width="9.5703125" customWidth="1"/>
    <col min="2817" max="2817" width="5.7109375" customWidth="1"/>
    <col min="2818" max="2819" width="5.140625" customWidth="1"/>
    <col min="2820" max="2820" width="66.28515625" customWidth="1"/>
    <col min="2821" max="2821" width="15.42578125" customWidth="1"/>
    <col min="2822" max="2822" width="10" bestFit="1" customWidth="1"/>
    <col min="2823" max="2823" width="9.7109375" bestFit="1" customWidth="1"/>
    <col min="2824" max="2824" width="7.5703125" bestFit="1" customWidth="1"/>
    <col min="2825" max="2825" width="10.140625" customWidth="1"/>
    <col min="2826" max="2826" width="12.42578125" bestFit="1" customWidth="1"/>
    <col min="2827" max="2827" width="10" customWidth="1"/>
    <col min="2828" max="2828" width="9" bestFit="1" customWidth="1"/>
    <col min="2829" max="2829" width="11" bestFit="1" customWidth="1"/>
    <col min="2830" max="2830" width="12.85546875" bestFit="1" customWidth="1"/>
    <col min="2831" max="2831" width="11" bestFit="1" customWidth="1"/>
    <col min="2832" max="2832" width="12" bestFit="1" customWidth="1"/>
    <col min="2833" max="2833" width="11.140625" bestFit="1" customWidth="1"/>
    <col min="2834" max="2834" width="1.42578125" customWidth="1"/>
    <col min="2835" max="2835" width="8.42578125" customWidth="1"/>
    <col min="2836" max="2836" width="22.28515625" customWidth="1"/>
    <col min="2844" max="2844" width="9.5703125" customWidth="1"/>
    <col min="3073" max="3073" width="5.7109375" customWidth="1"/>
    <col min="3074" max="3075" width="5.140625" customWidth="1"/>
    <col min="3076" max="3076" width="66.28515625" customWidth="1"/>
    <col min="3077" max="3077" width="15.42578125" customWidth="1"/>
    <col min="3078" max="3078" width="10" bestFit="1" customWidth="1"/>
    <col min="3079" max="3079" width="9.7109375" bestFit="1" customWidth="1"/>
    <col min="3080" max="3080" width="7.5703125" bestFit="1" customWidth="1"/>
    <col min="3081" max="3081" width="10.140625" customWidth="1"/>
    <col min="3082" max="3082" width="12.42578125" bestFit="1" customWidth="1"/>
    <col min="3083" max="3083" width="10" customWidth="1"/>
    <col min="3084" max="3084" width="9" bestFit="1" customWidth="1"/>
    <col min="3085" max="3085" width="11" bestFit="1" customWidth="1"/>
    <col min="3086" max="3086" width="12.85546875" bestFit="1" customWidth="1"/>
    <col min="3087" max="3087" width="11" bestFit="1" customWidth="1"/>
    <col min="3088" max="3088" width="12" bestFit="1" customWidth="1"/>
    <col min="3089" max="3089" width="11.140625" bestFit="1" customWidth="1"/>
    <col min="3090" max="3090" width="1.42578125" customWidth="1"/>
    <col min="3091" max="3091" width="8.42578125" customWidth="1"/>
    <col min="3092" max="3092" width="22.28515625" customWidth="1"/>
    <col min="3100" max="3100" width="9.5703125" customWidth="1"/>
    <col min="3329" max="3329" width="5.7109375" customWidth="1"/>
    <col min="3330" max="3331" width="5.140625" customWidth="1"/>
    <col min="3332" max="3332" width="66.28515625" customWidth="1"/>
    <col min="3333" max="3333" width="15.42578125" customWidth="1"/>
    <col min="3334" max="3334" width="10" bestFit="1" customWidth="1"/>
    <col min="3335" max="3335" width="9.7109375" bestFit="1" customWidth="1"/>
    <col min="3336" max="3336" width="7.5703125" bestFit="1" customWidth="1"/>
    <col min="3337" max="3337" width="10.140625" customWidth="1"/>
    <col min="3338" max="3338" width="12.42578125" bestFit="1" customWidth="1"/>
    <col min="3339" max="3339" width="10" customWidth="1"/>
    <col min="3340" max="3340" width="9" bestFit="1" customWidth="1"/>
    <col min="3341" max="3341" width="11" bestFit="1" customWidth="1"/>
    <col min="3342" max="3342" width="12.85546875" bestFit="1" customWidth="1"/>
    <col min="3343" max="3343" width="11" bestFit="1" customWidth="1"/>
    <col min="3344" max="3344" width="12" bestFit="1" customWidth="1"/>
    <col min="3345" max="3345" width="11.140625" bestFit="1" customWidth="1"/>
    <col min="3346" max="3346" width="1.42578125" customWidth="1"/>
    <col min="3347" max="3347" width="8.42578125" customWidth="1"/>
    <col min="3348" max="3348" width="22.28515625" customWidth="1"/>
    <col min="3356" max="3356" width="9.5703125" customWidth="1"/>
    <col min="3585" max="3585" width="5.7109375" customWidth="1"/>
    <col min="3586" max="3587" width="5.140625" customWidth="1"/>
    <col min="3588" max="3588" width="66.28515625" customWidth="1"/>
    <col min="3589" max="3589" width="15.42578125" customWidth="1"/>
    <col min="3590" max="3590" width="10" bestFit="1" customWidth="1"/>
    <col min="3591" max="3591" width="9.7109375" bestFit="1" customWidth="1"/>
    <col min="3592" max="3592" width="7.5703125" bestFit="1" customWidth="1"/>
    <col min="3593" max="3593" width="10.140625" customWidth="1"/>
    <col min="3594" max="3594" width="12.42578125" bestFit="1" customWidth="1"/>
    <col min="3595" max="3595" width="10" customWidth="1"/>
    <col min="3596" max="3596" width="9" bestFit="1" customWidth="1"/>
    <col min="3597" max="3597" width="11" bestFit="1" customWidth="1"/>
    <col min="3598" max="3598" width="12.85546875" bestFit="1" customWidth="1"/>
    <col min="3599" max="3599" width="11" bestFit="1" customWidth="1"/>
    <col min="3600" max="3600" width="12" bestFit="1" customWidth="1"/>
    <col min="3601" max="3601" width="11.140625" bestFit="1" customWidth="1"/>
    <col min="3602" max="3602" width="1.42578125" customWidth="1"/>
    <col min="3603" max="3603" width="8.42578125" customWidth="1"/>
    <col min="3604" max="3604" width="22.28515625" customWidth="1"/>
    <col min="3612" max="3612" width="9.5703125" customWidth="1"/>
    <col min="3841" max="3841" width="5.7109375" customWidth="1"/>
    <col min="3842" max="3843" width="5.140625" customWidth="1"/>
    <col min="3844" max="3844" width="66.28515625" customWidth="1"/>
    <col min="3845" max="3845" width="15.42578125" customWidth="1"/>
    <col min="3846" max="3846" width="10" bestFit="1" customWidth="1"/>
    <col min="3847" max="3847" width="9.7109375" bestFit="1" customWidth="1"/>
    <col min="3848" max="3848" width="7.5703125" bestFit="1" customWidth="1"/>
    <col min="3849" max="3849" width="10.140625" customWidth="1"/>
    <col min="3850" max="3850" width="12.42578125" bestFit="1" customWidth="1"/>
    <col min="3851" max="3851" width="10" customWidth="1"/>
    <col min="3852" max="3852" width="9" bestFit="1" customWidth="1"/>
    <col min="3853" max="3853" width="11" bestFit="1" customWidth="1"/>
    <col min="3854" max="3854" width="12.85546875" bestFit="1" customWidth="1"/>
    <col min="3855" max="3855" width="11" bestFit="1" customWidth="1"/>
    <col min="3856" max="3856" width="12" bestFit="1" customWidth="1"/>
    <col min="3857" max="3857" width="11.140625" bestFit="1" customWidth="1"/>
    <col min="3858" max="3858" width="1.42578125" customWidth="1"/>
    <col min="3859" max="3859" width="8.42578125" customWidth="1"/>
    <col min="3860" max="3860" width="22.28515625" customWidth="1"/>
    <col min="3868" max="3868" width="9.5703125" customWidth="1"/>
    <col min="4097" max="4097" width="5.7109375" customWidth="1"/>
    <col min="4098" max="4099" width="5.140625" customWidth="1"/>
    <col min="4100" max="4100" width="66.28515625" customWidth="1"/>
    <col min="4101" max="4101" width="15.42578125" customWidth="1"/>
    <col min="4102" max="4102" width="10" bestFit="1" customWidth="1"/>
    <col min="4103" max="4103" width="9.7109375" bestFit="1" customWidth="1"/>
    <col min="4104" max="4104" width="7.5703125" bestFit="1" customWidth="1"/>
    <col min="4105" max="4105" width="10.140625" customWidth="1"/>
    <col min="4106" max="4106" width="12.42578125" bestFit="1" customWidth="1"/>
    <col min="4107" max="4107" width="10" customWidth="1"/>
    <col min="4108" max="4108" width="9" bestFit="1" customWidth="1"/>
    <col min="4109" max="4109" width="11" bestFit="1" customWidth="1"/>
    <col min="4110" max="4110" width="12.85546875" bestFit="1" customWidth="1"/>
    <col min="4111" max="4111" width="11" bestFit="1" customWidth="1"/>
    <col min="4112" max="4112" width="12" bestFit="1" customWidth="1"/>
    <col min="4113" max="4113" width="11.140625" bestFit="1" customWidth="1"/>
    <col min="4114" max="4114" width="1.42578125" customWidth="1"/>
    <col min="4115" max="4115" width="8.42578125" customWidth="1"/>
    <col min="4116" max="4116" width="22.28515625" customWidth="1"/>
    <col min="4124" max="4124" width="9.5703125" customWidth="1"/>
    <col min="4353" max="4353" width="5.7109375" customWidth="1"/>
    <col min="4354" max="4355" width="5.140625" customWidth="1"/>
    <col min="4356" max="4356" width="66.28515625" customWidth="1"/>
    <col min="4357" max="4357" width="15.42578125" customWidth="1"/>
    <col min="4358" max="4358" width="10" bestFit="1" customWidth="1"/>
    <col min="4359" max="4359" width="9.7109375" bestFit="1" customWidth="1"/>
    <col min="4360" max="4360" width="7.5703125" bestFit="1" customWidth="1"/>
    <col min="4361" max="4361" width="10.140625" customWidth="1"/>
    <col min="4362" max="4362" width="12.42578125" bestFit="1" customWidth="1"/>
    <col min="4363" max="4363" width="10" customWidth="1"/>
    <col min="4364" max="4364" width="9" bestFit="1" customWidth="1"/>
    <col min="4365" max="4365" width="11" bestFit="1" customWidth="1"/>
    <col min="4366" max="4366" width="12.85546875" bestFit="1" customWidth="1"/>
    <col min="4367" max="4367" width="11" bestFit="1" customWidth="1"/>
    <col min="4368" max="4368" width="12" bestFit="1" customWidth="1"/>
    <col min="4369" max="4369" width="11.140625" bestFit="1" customWidth="1"/>
    <col min="4370" max="4370" width="1.42578125" customWidth="1"/>
    <col min="4371" max="4371" width="8.42578125" customWidth="1"/>
    <col min="4372" max="4372" width="22.28515625" customWidth="1"/>
    <col min="4380" max="4380" width="9.5703125" customWidth="1"/>
    <col min="4609" max="4609" width="5.7109375" customWidth="1"/>
    <col min="4610" max="4611" width="5.140625" customWidth="1"/>
    <col min="4612" max="4612" width="66.28515625" customWidth="1"/>
    <col min="4613" max="4613" width="15.42578125" customWidth="1"/>
    <col min="4614" max="4614" width="10" bestFit="1" customWidth="1"/>
    <col min="4615" max="4615" width="9.7109375" bestFit="1" customWidth="1"/>
    <col min="4616" max="4616" width="7.5703125" bestFit="1" customWidth="1"/>
    <col min="4617" max="4617" width="10.140625" customWidth="1"/>
    <col min="4618" max="4618" width="12.42578125" bestFit="1" customWidth="1"/>
    <col min="4619" max="4619" width="10" customWidth="1"/>
    <col min="4620" max="4620" width="9" bestFit="1" customWidth="1"/>
    <col min="4621" max="4621" width="11" bestFit="1" customWidth="1"/>
    <col min="4622" max="4622" width="12.85546875" bestFit="1" customWidth="1"/>
    <col min="4623" max="4623" width="11" bestFit="1" customWidth="1"/>
    <col min="4624" max="4624" width="12" bestFit="1" customWidth="1"/>
    <col min="4625" max="4625" width="11.140625" bestFit="1" customWidth="1"/>
    <col min="4626" max="4626" width="1.42578125" customWidth="1"/>
    <col min="4627" max="4627" width="8.42578125" customWidth="1"/>
    <col min="4628" max="4628" width="22.28515625" customWidth="1"/>
    <col min="4636" max="4636" width="9.5703125" customWidth="1"/>
    <col min="4865" max="4865" width="5.7109375" customWidth="1"/>
    <col min="4866" max="4867" width="5.140625" customWidth="1"/>
    <col min="4868" max="4868" width="66.28515625" customWidth="1"/>
    <col min="4869" max="4869" width="15.42578125" customWidth="1"/>
    <col min="4870" max="4870" width="10" bestFit="1" customWidth="1"/>
    <col min="4871" max="4871" width="9.7109375" bestFit="1" customWidth="1"/>
    <col min="4872" max="4872" width="7.5703125" bestFit="1" customWidth="1"/>
    <col min="4873" max="4873" width="10.140625" customWidth="1"/>
    <col min="4874" max="4874" width="12.42578125" bestFit="1" customWidth="1"/>
    <col min="4875" max="4875" width="10" customWidth="1"/>
    <col min="4876" max="4876" width="9" bestFit="1" customWidth="1"/>
    <col min="4877" max="4877" width="11" bestFit="1" customWidth="1"/>
    <col min="4878" max="4878" width="12.85546875" bestFit="1" customWidth="1"/>
    <col min="4879" max="4879" width="11" bestFit="1" customWidth="1"/>
    <col min="4880" max="4880" width="12" bestFit="1" customWidth="1"/>
    <col min="4881" max="4881" width="11.140625" bestFit="1" customWidth="1"/>
    <col min="4882" max="4882" width="1.42578125" customWidth="1"/>
    <col min="4883" max="4883" width="8.42578125" customWidth="1"/>
    <col min="4884" max="4884" width="22.28515625" customWidth="1"/>
    <col min="4892" max="4892" width="9.5703125" customWidth="1"/>
    <col min="5121" max="5121" width="5.7109375" customWidth="1"/>
    <col min="5122" max="5123" width="5.140625" customWidth="1"/>
    <col min="5124" max="5124" width="66.28515625" customWidth="1"/>
    <col min="5125" max="5125" width="15.42578125" customWidth="1"/>
    <col min="5126" max="5126" width="10" bestFit="1" customWidth="1"/>
    <col min="5127" max="5127" width="9.7109375" bestFit="1" customWidth="1"/>
    <col min="5128" max="5128" width="7.5703125" bestFit="1" customWidth="1"/>
    <col min="5129" max="5129" width="10.140625" customWidth="1"/>
    <col min="5130" max="5130" width="12.42578125" bestFit="1" customWidth="1"/>
    <col min="5131" max="5131" width="10" customWidth="1"/>
    <col min="5132" max="5132" width="9" bestFit="1" customWidth="1"/>
    <col min="5133" max="5133" width="11" bestFit="1" customWidth="1"/>
    <col min="5134" max="5134" width="12.85546875" bestFit="1" customWidth="1"/>
    <col min="5135" max="5135" width="11" bestFit="1" customWidth="1"/>
    <col min="5136" max="5136" width="12" bestFit="1" customWidth="1"/>
    <col min="5137" max="5137" width="11.140625" bestFit="1" customWidth="1"/>
    <col min="5138" max="5138" width="1.42578125" customWidth="1"/>
    <col min="5139" max="5139" width="8.42578125" customWidth="1"/>
    <col min="5140" max="5140" width="22.28515625" customWidth="1"/>
    <col min="5148" max="5148" width="9.5703125" customWidth="1"/>
    <col min="5377" max="5377" width="5.7109375" customWidth="1"/>
    <col min="5378" max="5379" width="5.140625" customWidth="1"/>
    <col min="5380" max="5380" width="66.28515625" customWidth="1"/>
    <col min="5381" max="5381" width="15.42578125" customWidth="1"/>
    <col min="5382" max="5382" width="10" bestFit="1" customWidth="1"/>
    <col min="5383" max="5383" width="9.7109375" bestFit="1" customWidth="1"/>
    <col min="5384" max="5384" width="7.5703125" bestFit="1" customWidth="1"/>
    <col min="5385" max="5385" width="10.140625" customWidth="1"/>
    <col min="5386" max="5386" width="12.42578125" bestFit="1" customWidth="1"/>
    <col min="5387" max="5387" width="10" customWidth="1"/>
    <col min="5388" max="5388" width="9" bestFit="1" customWidth="1"/>
    <col min="5389" max="5389" width="11" bestFit="1" customWidth="1"/>
    <col min="5390" max="5390" width="12.85546875" bestFit="1" customWidth="1"/>
    <col min="5391" max="5391" width="11" bestFit="1" customWidth="1"/>
    <col min="5392" max="5392" width="12" bestFit="1" customWidth="1"/>
    <col min="5393" max="5393" width="11.140625" bestFit="1" customWidth="1"/>
    <col min="5394" max="5394" width="1.42578125" customWidth="1"/>
    <col min="5395" max="5395" width="8.42578125" customWidth="1"/>
    <col min="5396" max="5396" width="22.28515625" customWidth="1"/>
    <col min="5404" max="5404" width="9.5703125" customWidth="1"/>
    <col min="5633" max="5633" width="5.7109375" customWidth="1"/>
    <col min="5634" max="5635" width="5.140625" customWidth="1"/>
    <col min="5636" max="5636" width="66.28515625" customWidth="1"/>
    <col min="5637" max="5637" width="15.42578125" customWidth="1"/>
    <col min="5638" max="5638" width="10" bestFit="1" customWidth="1"/>
    <col min="5639" max="5639" width="9.7109375" bestFit="1" customWidth="1"/>
    <col min="5640" max="5640" width="7.5703125" bestFit="1" customWidth="1"/>
    <col min="5641" max="5641" width="10.140625" customWidth="1"/>
    <col min="5642" max="5642" width="12.42578125" bestFit="1" customWidth="1"/>
    <col min="5643" max="5643" width="10" customWidth="1"/>
    <col min="5644" max="5644" width="9" bestFit="1" customWidth="1"/>
    <col min="5645" max="5645" width="11" bestFit="1" customWidth="1"/>
    <col min="5646" max="5646" width="12.85546875" bestFit="1" customWidth="1"/>
    <col min="5647" max="5647" width="11" bestFit="1" customWidth="1"/>
    <col min="5648" max="5648" width="12" bestFit="1" customWidth="1"/>
    <col min="5649" max="5649" width="11.140625" bestFit="1" customWidth="1"/>
    <col min="5650" max="5650" width="1.42578125" customWidth="1"/>
    <col min="5651" max="5651" width="8.42578125" customWidth="1"/>
    <col min="5652" max="5652" width="22.28515625" customWidth="1"/>
    <col min="5660" max="5660" width="9.5703125" customWidth="1"/>
    <col min="5889" max="5889" width="5.7109375" customWidth="1"/>
    <col min="5890" max="5891" width="5.140625" customWidth="1"/>
    <col min="5892" max="5892" width="66.28515625" customWidth="1"/>
    <col min="5893" max="5893" width="15.42578125" customWidth="1"/>
    <col min="5894" max="5894" width="10" bestFit="1" customWidth="1"/>
    <col min="5895" max="5895" width="9.7109375" bestFit="1" customWidth="1"/>
    <col min="5896" max="5896" width="7.5703125" bestFit="1" customWidth="1"/>
    <col min="5897" max="5897" width="10.140625" customWidth="1"/>
    <col min="5898" max="5898" width="12.42578125" bestFit="1" customWidth="1"/>
    <col min="5899" max="5899" width="10" customWidth="1"/>
    <col min="5900" max="5900" width="9" bestFit="1" customWidth="1"/>
    <col min="5901" max="5901" width="11" bestFit="1" customWidth="1"/>
    <col min="5902" max="5902" width="12.85546875" bestFit="1" customWidth="1"/>
    <col min="5903" max="5903" width="11" bestFit="1" customWidth="1"/>
    <col min="5904" max="5904" width="12" bestFit="1" customWidth="1"/>
    <col min="5905" max="5905" width="11.140625" bestFit="1" customWidth="1"/>
    <col min="5906" max="5906" width="1.42578125" customWidth="1"/>
    <col min="5907" max="5907" width="8.42578125" customWidth="1"/>
    <col min="5908" max="5908" width="22.28515625" customWidth="1"/>
    <col min="5916" max="5916" width="9.5703125" customWidth="1"/>
    <col min="6145" max="6145" width="5.7109375" customWidth="1"/>
    <col min="6146" max="6147" width="5.140625" customWidth="1"/>
    <col min="6148" max="6148" width="66.28515625" customWidth="1"/>
    <col min="6149" max="6149" width="15.42578125" customWidth="1"/>
    <col min="6150" max="6150" width="10" bestFit="1" customWidth="1"/>
    <col min="6151" max="6151" width="9.7109375" bestFit="1" customWidth="1"/>
    <col min="6152" max="6152" width="7.5703125" bestFit="1" customWidth="1"/>
    <col min="6153" max="6153" width="10.140625" customWidth="1"/>
    <col min="6154" max="6154" width="12.42578125" bestFit="1" customWidth="1"/>
    <col min="6155" max="6155" width="10" customWidth="1"/>
    <col min="6156" max="6156" width="9" bestFit="1" customWidth="1"/>
    <col min="6157" max="6157" width="11" bestFit="1" customWidth="1"/>
    <col min="6158" max="6158" width="12.85546875" bestFit="1" customWidth="1"/>
    <col min="6159" max="6159" width="11" bestFit="1" customWidth="1"/>
    <col min="6160" max="6160" width="12" bestFit="1" customWidth="1"/>
    <col min="6161" max="6161" width="11.140625" bestFit="1" customWidth="1"/>
    <col min="6162" max="6162" width="1.42578125" customWidth="1"/>
    <col min="6163" max="6163" width="8.42578125" customWidth="1"/>
    <col min="6164" max="6164" width="22.28515625" customWidth="1"/>
    <col min="6172" max="6172" width="9.5703125" customWidth="1"/>
    <col min="6401" max="6401" width="5.7109375" customWidth="1"/>
    <col min="6402" max="6403" width="5.140625" customWidth="1"/>
    <col min="6404" max="6404" width="66.28515625" customWidth="1"/>
    <col min="6405" max="6405" width="15.42578125" customWidth="1"/>
    <col min="6406" max="6406" width="10" bestFit="1" customWidth="1"/>
    <col min="6407" max="6407" width="9.7109375" bestFit="1" customWidth="1"/>
    <col min="6408" max="6408" width="7.5703125" bestFit="1" customWidth="1"/>
    <col min="6409" max="6409" width="10.140625" customWidth="1"/>
    <col min="6410" max="6410" width="12.42578125" bestFit="1" customWidth="1"/>
    <col min="6411" max="6411" width="10" customWidth="1"/>
    <col min="6412" max="6412" width="9" bestFit="1" customWidth="1"/>
    <col min="6413" max="6413" width="11" bestFit="1" customWidth="1"/>
    <col min="6414" max="6414" width="12.85546875" bestFit="1" customWidth="1"/>
    <col min="6415" max="6415" width="11" bestFit="1" customWidth="1"/>
    <col min="6416" max="6416" width="12" bestFit="1" customWidth="1"/>
    <col min="6417" max="6417" width="11.140625" bestFit="1" customWidth="1"/>
    <col min="6418" max="6418" width="1.42578125" customWidth="1"/>
    <col min="6419" max="6419" width="8.42578125" customWidth="1"/>
    <col min="6420" max="6420" width="22.28515625" customWidth="1"/>
    <col min="6428" max="6428" width="9.5703125" customWidth="1"/>
    <col min="6657" max="6657" width="5.7109375" customWidth="1"/>
    <col min="6658" max="6659" width="5.140625" customWidth="1"/>
    <col min="6660" max="6660" width="66.28515625" customWidth="1"/>
    <col min="6661" max="6661" width="15.42578125" customWidth="1"/>
    <col min="6662" max="6662" width="10" bestFit="1" customWidth="1"/>
    <col min="6663" max="6663" width="9.7109375" bestFit="1" customWidth="1"/>
    <col min="6664" max="6664" width="7.5703125" bestFit="1" customWidth="1"/>
    <col min="6665" max="6665" width="10.140625" customWidth="1"/>
    <col min="6666" max="6666" width="12.42578125" bestFit="1" customWidth="1"/>
    <col min="6667" max="6667" width="10" customWidth="1"/>
    <col min="6668" max="6668" width="9" bestFit="1" customWidth="1"/>
    <col min="6669" max="6669" width="11" bestFit="1" customWidth="1"/>
    <col min="6670" max="6670" width="12.85546875" bestFit="1" customWidth="1"/>
    <col min="6671" max="6671" width="11" bestFit="1" customWidth="1"/>
    <col min="6672" max="6672" width="12" bestFit="1" customWidth="1"/>
    <col min="6673" max="6673" width="11.140625" bestFit="1" customWidth="1"/>
    <col min="6674" max="6674" width="1.42578125" customWidth="1"/>
    <col min="6675" max="6675" width="8.42578125" customWidth="1"/>
    <col min="6676" max="6676" width="22.28515625" customWidth="1"/>
    <col min="6684" max="6684" width="9.5703125" customWidth="1"/>
    <col min="6913" max="6913" width="5.7109375" customWidth="1"/>
    <col min="6914" max="6915" width="5.140625" customWidth="1"/>
    <col min="6916" max="6916" width="66.28515625" customWidth="1"/>
    <col min="6917" max="6917" width="15.42578125" customWidth="1"/>
    <col min="6918" max="6918" width="10" bestFit="1" customWidth="1"/>
    <col min="6919" max="6919" width="9.7109375" bestFit="1" customWidth="1"/>
    <col min="6920" max="6920" width="7.5703125" bestFit="1" customWidth="1"/>
    <col min="6921" max="6921" width="10.140625" customWidth="1"/>
    <col min="6922" max="6922" width="12.42578125" bestFit="1" customWidth="1"/>
    <col min="6923" max="6923" width="10" customWidth="1"/>
    <col min="6924" max="6924" width="9" bestFit="1" customWidth="1"/>
    <col min="6925" max="6925" width="11" bestFit="1" customWidth="1"/>
    <col min="6926" max="6926" width="12.85546875" bestFit="1" customWidth="1"/>
    <col min="6927" max="6927" width="11" bestFit="1" customWidth="1"/>
    <col min="6928" max="6928" width="12" bestFit="1" customWidth="1"/>
    <col min="6929" max="6929" width="11.140625" bestFit="1" customWidth="1"/>
    <col min="6930" max="6930" width="1.42578125" customWidth="1"/>
    <col min="6931" max="6931" width="8.42578125" customWidth="1"/>
    <col min="6932" max="6932" width="22.28515625" customWidth="1"/>
    <col min="6940" max="6940" width="9.5703125" customWidth="1"/>
    <col min="7169" max="7169" width="5.7109375" customWidth="1"/>
    <col min="7170" max="7171" width="5.140625" customWidth="1"/>
    <col min="7172" max="7172" width="66.28515625" customWidth="1"/>
    <col min="7173" max="7173" width="15.42578125" customWidth="1"/>
    <col min="7174" max="7174" width="10" bestFit="1" customWidth="1"/>
    <col min="7175" max="7175" width="9.7109375" bestFit="1" customWidth="1"/>
    <col min="7176" max="7176" width="7.5703125" bestFit="1" customWidth="1"/>
    <col min="7177" max="7177" width="10.140625" customWidth="1"/>
    <col min="7178" max="7178" width="12.42578125" bestFit="1" customWidth="1"/>
    <col min="7179" max="7179" width="10" customWidth="1"/>
    <col min="7180" max="7180" width="9" bestFit="1" customWidth="1"/>
    <col min="7181" max="7181" width="11" bestFit="1" customWidth="1"/>
    <col min="7182" max="7182" width="12.85546875" bestFit="1" customWidth="1"/>
    <col min="7183" max="7183" width="11" bestFit="1" customWidth="1"/>
    <col min="7184" max="7184" width="12" bestFit="1" customWidth="1"/>
    <col min="7185" max="7185" width="11.140625" bestFit="1" customWidth="1"/>
    <col min="7186" max="7186" width="1.42578125" customWidth="1"/>
    <col min="7187" max="7187" width="8.42578125" customWidth="1"/>
    <col min="7188" max="7188" width="22.28515625" customWidth="1"/>
    <col min="7196" max="7196" width="9.5703125" customWidth="1"/>
    <col min="7425" max="7425" width="5.7109375" customWidth="1"/>
    <col min="7426" max="7427" width="5.140625" customWidth="1"/>
    <col min="7428" max="7428" width="66.28515625" customWidth="1"/>
    <col min="7429" max="7429" width="15.42578125" customWidth="1"/>
    <col min="7430" max="7430" width="10" bestFit="1" customWidth="1"/>
    <col min="7431" max="7431" width="9.7109375" bestFit="1" customWidth="1"/>
    <col min="7432" max="7432" width="7.5703125" bestFit="1" customWidth="1"/>
    <col min="7433" max="7433" width="10.140625" customWidth="1"/>
    <col min="7434" max="7434" width="12.42578125" bestFit="1" customWidth="1"/>
    <col min="7435" max="7435" width="10" customWidth="1"/>
    <col min="7436" max="7436" width="9" bestFit="1" customWidth="1"/>
    <col min="7437" max="7437" width="11" bestFit="1" customWidth="1"/>
    <col min="7438" max="7438" width="12.85546875" bestFit="1" customWidth="1"/>
    <col min="7439" max="7439" width="11" bestFit="1" customWidth="1"/>
    <col min="7440" max="7440" width="12" bestFit="1" customWidth="1"/>
    <col min="7441" max="7441" width="11.140625" bestFit="1" customWidth="1"/>
    <col min="7442" max="7442" width="1.42578125" customWidth="1"/>
    <col min="7443" max="7443" width="8.42578125" customWidth="1"/>
    <col min="7444" max="7444" width="22.28515625" customWidth="1"/>
    <col min="7452" max="7452" width="9.5703125" customWidth="1"/>
    <col min="7681" max="7681" width="5.7109375" customWidth="1"/>
    <col min="7682" max="7683" width="5.140625" customWidth="1"/>
    <col min="7684" max="7684" width="66.28515625" customWidth="1"/>
    <col min="7685" max="7685" width="15.42578125" customWidth="1"/>
    <col min="7686" max="7686" width="10" bestFit="1" customWidth="1"/>
    <col min="7687" max="7687" width="9.7109375" bestFit="1" customWidth="1"/>
    <col min="7688" max="7688" width="7.5703125" bestFit="1" customWidth="1"/>
    <col min="7689" max="7689" width="10.140625" customWidth="1"/>
    <col min="7690" max="7690" width="12.42578125" bestFit="1" customWidth="1"/>
    <col min="7691" max="7691" width="10" customWidth="1"/>
    <col min="7692" max="7692" width="9" bestFit="1" customWidth="1"/>
    <col min="7693" max="7693" width="11" bestFit="1" customWidth="1"/>
    <col min="7694" max="7694" width="12.85546875" bestFit="1" customWidth="1"/>
    <col min="7695" max="7695" width="11" bestFit="1" customWidth="1"/>
    <col min="7696" max="7696" width="12" bestFit="1" customWidth="1"/>
    <col min="7697" max="7697" width="11.140625" bestFit="1" customWidth="1"/>
    <col min="7698" max="7698" width="1.42578125" customWidth="1"/>
    <col min="7699" max="7699" width="8.42578125" customWidth="1"/>
    <col min="7700" max="7700" width="22.28515625" customWidth="1"/>
    <col min="7708" max="7708" width="9.5703125" customWidth="1"/>
    <col min="7937" max="7937" width="5.7109375" customWidth="1"/>
    <col min="7938" max="7939" width="5.140625" customWidth="1"/>
    <col min="7940" max="7940" width="66.28515625" customWidth="1"/>
    <col min="7941" max="7941" width="15.42578125" customWidth="1"/>
    <col min="7942" max="7942" width="10" bestFit="1" customWidth="1"/>
    <col min="7943" max="7943" width="9.7109375" bestFit="1" customWidth="1"/>
    <col min="7944" max="7944" width="7.5703125" bestFit="1" customWidth="1"/>
    <col min="7945" max="7945" width="10.140625" customWidth="1"/>
    <col min="7946" max="7946" width="12.42578125" bestFit="1" customWidth="1"/>
    <col min="7947" max="7947" width="10" customWidth="1"/>
    <col min="7948" max="7948" width="9" bestFit="1" customWidth="1"/>
    <col min="7949" max="7949" width="11" bestFit="1" customWidth="1"/>
    <col min="7950" max="7950" width="12.85546875" bestFit="1" customWidth="1"/>
    <col min="7951" max="7951" width="11" bestFit="1" customWidth="1"/>
    <col min="7952" max="7952" width="12" bestFit="1" customWidth="1"/>
    <col min="7953" max="7953" width="11.140625" bestFit="1" customWidth="1"/>
    <col min="7954" max="7954" width="1.42578125" customWidth="1"/>
    <col min="7955" max="7955" width="8.42578125" customWidth="1"/>
    <col min="7956" max="7956" width="22.28515625" customWidth="1"/>
    <col min="7964" max="7964" width="9.5703125" customWidth="1"/>
    <col min="8193" max="8193" width="5.7109375" customWidth="1"/>
    <col min="8194" max="8195" width="5.140625" customWidth="1"/>
    <col min="8196" max="8196" width="66.28515625" customWidth="1"/>
    <col min="8197" max="8197" width="15.42578125" customWidth="1"/>
    <col min="8198" max="8198" width="10" bestFit="1" customWidth="1"/>
    <col min="8199" max="8199" width="9.7109375" bestFit="1" customWidth="1"/>
    <col min="8200" max="8200" width="7.5703125" bestFit="1" customWidth="1"/>
    <col min="8201" max="8201" width="10.140625" customWidth="1"/>
    <col min="8202" max="8202" width="12.42578125" bestFit="1" customWidth="1"/>
    <col min="8203" max="8203" width="10" customWidth="1"/>
    <col min="8204" max="8204" width="9" bestFit="1" customWidth="1"/>
    <col min="8205" max="8205" width="11" bestFit="1" customWidth="1"/>
    <col min="8206" max="8206" width="12.85546875" bestFit="1" customWidth="1"/>
    <col min="8207" max="8207" width="11" bestFit="1" customWidth="1"/>
    <col min="8208" max="8208" width="12" bestFit="1" customWidth="1"/>
    <col min="8209" max="8209" width="11.140625" bestFit="1" customWidth="1"/>
    <col min="8210" max="8210" width="1.42578125" customWidth="1"/>
    <col min="8211" max="8211" width="8.42578125" customWidth="1"/>
    <col min="8212" max="8212" width="22.28515625" customWidth="1"/>
    <col min="8220" max="8220" width="9.5703125" customWidth="1"/>
    <col min="8449" max="8449" width="5.7109375" customWidth="1"/>
    <col min="8450" max="8451" width="5.140625" customWidth="1"/>
    <col min="8452" max="8452" width="66.28515625" customWidth="1"/>
    <col min="8453" max="8453" width="15.42578125" customWidth="1"/>
    <col min="8454" max="8454" width="10" bestFit="1" customWidth="1"/>
    <col min="8455" max="8455" width="9.7109375" bestFit="1" customWidth="1"/>
    <col min="8456" max="8456" width="7.5703125" bestFit="1" customWidth="1"/>
    <col min="8457" max="8457" width="10.140625" customWidth="1"/>
    <col min="8458" max="8458" width="12.42578125" bestFit="1" customWidth="1"/>
    <col min="8459" max="8459" width="10" customWidth="1"/>
    <col min="8460" max="8460" width="9" bestFit="1" customWidth="1"/>
    <col min="8461" max="8461" width="11" bestFit="1" customWidth="1"/>
    <col min="8462" max="8462" width="12.85546875" bestFit="1" customWidth="1"/>
    <col min="8463" max="8463" width="11" bestFit="1" customWidth="1"/>
    <col min="8464" max="8464" width="12" bestFit="1" customWidth="1"/>
    <col min="8465" max="8465" width="11.140625" bestFit="1" customWidth="1"/>
    <col min="8466" max="8466" width="1.42578125" customWidth="1"/>
    <col min="8467" max="8467" width="8.42578125" customWidth="1"/>
    <col min="8468" max="8468" width="22.28515625" customWidth="1"/>
    <col min="8476" max="8476" width="9.5703125" customWidth="1"/>
    <col min="8705" max="8705" width="5.7109375" customWidth="1"/>
    <col min="8706" max="8707" width="5.140625" customWidth="1"/>
    <col min="8708" max="8708" width="66.28515625" customWidth="1"/>
    <col min="8709" max="8709" width="15.42578125" customWidth="1"/>
    <col min="8710" max="8710" width="10" bestFit="1" customWidth="1"/>
    <col min="8711" max="8711" width="9.7109375" bestFit="1" customWidth="1"/>
    <col min="8712" max="8712" width="7.5703125" bestFit="1" customWidth="1"/>
    <col min="8713" max="8713" width="10.140625" customWidth="1"/>
    <col min="8714" max="8714" width="12.42578125" bestFit="1" customWidth="1"/>
    <col min="8715" max="8715" width="10" customWidth="1"/>
    <col min="8716" max="8716" width="9" bestFit="1" customWidth="1"/>
    <col min="8717" max="8717" width="11" bestFit="1" customWidth="1"/>
    <col min="8718" max="8718" width="12.85546875" bestFit="1" customWidth="1"/>
    <col min="8719" max="8719" width="11" bestFit="1" customWidth="1"/>
    <col min="8720" max="8720" width="12" bestFit="1" customWidth="1"/>
    <col min="8721" max="8721" width="11.140625" bestFit="1" customWidth="1"/>
    <col min="8722" max="8722" width="1.42578125" customWidth="1"/>
    <col min="8723" max="8723" width="8.42578125" customWidth="1"/>
    <col min="8724" max="8724" width="22.28515625" customWidth="1"/>
    <col min="8732" max="8732" width="9.5703125" customWidth="1"/>
    <col min="8961" max="8961" width="5.7109375" customWidth="1"/>
    <col min="8962" max="8963" width="5.140625" customWidth="1"/>
    <col min="8964" max="8964" width="66.28515625" customWidth="1"/>
    <col min="8965" max="8965" width="15.42578125" customWidth="1"/>
    <col min="8966" max="8966" width="10" bestFit="1" customWidth="1"/>
    <col min="8967" max="8967" width="9.7109375" bestFit="1" customWidth="1"/>
    <col min="8968" max="8968" width="7.5703125" bestFit="1" customWidth="1"/>
    <col min="8969" max="8969" width="10.140625" customWidth="1"/>
    <col min="8970" max="8970" width="12.42578125" bestFit="1" customWidth="1"/>
    <col min="8971" max="8971" width="10" customWidth="1"/>
    <col min="8972" max="8972" width="9" bestFit="1" customWidth="1"/>
    <col min="8973" max="8973" width="11" bestFit="1" customWidth="1"/>
    <col min="8974" max="8974" width="12.85546875" bestFit="1" customWidth="1"/>
    <col min="8975" max="8975" width="11" bestFit="1" customWidth="1"/>
    <col min="8976" max="8976" width="12" bestFit="1" customWidth="1"/>
    <col min="8977" max="8977" width="11.140625" bestFit="1" customWidth="1"/>
    <col min="8978" max="8978" width="1.42578125" customWidth="1"/>
    <col min="8979" max="8979" width="8.42578125" customWidth="1"/>
    <col min="8980" max="8980" width="22.28515625" customWidth="1"/>
    <col min="8988" max="8988" width="9.5703125" customWidth="1"/>
    <col min="9217" max="9217" width="5.7109375" customWidth="1"/>
    <col min="9218" max="9219" width="5.140625" customWidth="1"/>
    <col min="9220" max="9220" width="66.28515625" customWidth="1"/>
    <col min="9221" max="9221" width="15.42578125" customWidth="1"/>
    <col min="9222" max="9222" width="10" bestFit="1" customWidth="1"/>
    <col min="9223" max="9223" width="9.7109375" bestFit="1" customWidth="1"/>
    <col min="9224" max="9224" width="7.5703125" bestFit="1" customWidth="1"/>
    <col min="9225" max="9225" width="10.140625" customWidth="1"/>
    <col min="9226" max="9226" width="12.42578125" bestFit="1" customWidth="1"/>
    <col min="9227" max="9227" width="10" customWidth="1"/>
    <col min="9228" max="9228" width="9" bestFit="1" customWidth="1"/>
    <col min="9229" max="9229" width="11" bestFit="1" customWidth="1"/>
    <col min="9230" max="9230" width="12.85546875" bestFit="1" customWidth="1"/>
    <col min="9231" max="9231" width="11" bestFit="1" customWidth="1"/>
    <col min="9232" max="9232" width="12" bestFit="1" customWidth="1"/>
    <col min="9233" max="9233" width="11.140625" bestFit="1" customWidth="1"/>
    <col min="9234" max="9234" width="1.42578125" customWidth="1"/>
    <col min="9235" max="9235" width="8.42578125" customWidth="1"/>
    <col min="9236" max="9236" width="22.28515625" customWidth="1"/>
    <col min="9244" max="9244" width="9.5703125" customWidth="1"/>
    <col min="9473" max="9473" width="5.7109375" customWidth="1"/>
    <col min="9474" max="9475" width="5.140625" customWidth="1"/>
    <col min="9476" max="9476" width="66.28515625" customWidth="1"/>
    <col min="9477" max="9477" width="15.42578125" customWidth="1"/>
    <col min="9478" max="9478" width="10" bestFit="1" customWidth="1"/>
    <col min="9479" max="9479" width="9.7109375" bestFit="1" customWidth="1"/>
    <col min="9480" max="9480" width="7.5703125" bestFit="1" customWidth="1"/>
    <col min="9481" max="9481" width="10.140625" customWidth="1"/>
    <col min="9482" max="9482" width="12.42578125" bestFit="1" customWidth="1"/>
    <col min="9483" max="9483" width="10" customWidth="1"/>
    <col min="9484" max="9484" width="9" bestFit="1" customWidth="1"/>
    <col min="9485" max="9485" width="11" bestFit="1" customWidth="1"/>
    <col min="9486" max="9486" width="12.85546875" bestFit="1" customWidth="1"/>
    <col min="9487" max="9487" width="11" bestFit="1" customWidth="1"/>
    <col min="9488" max="9488" width="12" bestFit="1" customWidth="1"/>
    <col min="9489" max="9489" width="11.140625" bestFit="1" customWidth="1"/>
    <col min="9490" max="9490" width="1.42578125" customWidth="1"/>
    <col min="9491" max="9491" width="8.42578125" customWidth="1"/>
    <col min="9492" max="9492" width="22.28515625" customWidth="1"/>
    <col min="9500" max="9500" width="9.5703125" customWidth="1"/>
    <col min="9729" max="9729" width="5.7109375" customWidth="1"/>
    <col min="9730" max="9731" width="5.140625" customWidth="1"/>
    <col min="9732" max="9732" width="66.28515625" customWidth="1"/>
    <col min="9733" max="9733" width="15.42578125" customWidth="1"/>
    <col min="9734" max="9734" width="10" bestFit="1" customWidth="1"/>
    <col min="9735" max="9735" width="9.7109375" bestFit="1" customWidth="1"/>
    <col min="9736" max="9736" width="7.5703125" bestFit="1" customWidth="1"/>
    <col min="9737" max="9737" width="10.140625" customWidth="1"/>
    <col min="9738" max="9738" width="12.42578125" bestFit="1" customWidth="1"/>
    <col min="9739" max="9739" width="10" customWidth="1"/>
    <col min="9740" max="9740" width="9" bestFit="1" customWidth="1"/>
    <col min="9741" max="9741" width="11" bestFit="1" customWidth="1"/>
    <col min="9742" max="9742" width="12.85546875" bestFit="1" customWidth="1"/>
    <col min="9743" max="9743" width="11" bestFit="1" customWidth="1"/>
    <col min="9744" max="9744" width="12" bestFit="1" customWidth="1"/>
    <col min="9745" max="9745" width="11.140625" bestFit="1" customWidth="1"/>
    <col min="9746" max="9746" width="1.42578125" customWidth="1"/>
    <col min="9747" max="9747" width="8.42578125" customWidth="1"/>
    <col min="9748" max="9748" width="22.28515625" customWidth="1"/>
    <col min="9756" max="9756" width="9.5703125" customWidth="1"/>
    <col min="9985" max="9985" width="5.7109375" customWidth="1"/>
    <col min="9986" max="9987" width="5.140625" customWidth="1"/>
    <col min="9988" max="9988" width="66.28515625" customWidth="1"/>
    <col min="9989" max="9989" width="15.42578125" customWidth="1"/>
    <col min="9990" max="9990" width="10" bestFit="1" customWidth="1"/>
    <col min="9991" max="9991" width="9.7109375" bestFit="1" customWidth="1"/>
    <col min="9992" max="9992" width="7.5703125" bestFit="1" customWidth="1"/>
    <col min="9993" max="9993" width="10.140625" customWidth="1"/>
    <col min="9994" max="9994" width="12.42578125" bestFit="1" customWidth="1"/>
    <col min="9995" max="9995" width="10" customWidth="1"/>
    <col min="9996" max="9996" width="9" bestFit="1" customWidth="1"/>
    <col min="9997" max="9997" width="11" bestFit="1" customWidth="1"/>
    <col min="9998" max="9998" width="12.85546875" bestFit="1" customWidth="1"/>
    <col min="9999" max="9999" width="11" bestFit="1" customWidth="1"/>
    <col min="10000" max="10000" width="12" bestFit="1" customWidth="1"/>
    <col min="10001" max="10001" width="11.140625" bestFit="1" customWidth="1"/>
    <col min="10002" max="10002" width="1.42578125" customWidth="1"/>
    <col min="10003" max="10003" width="8.42578125" customWidth="1"/>
    <col min="10004" max="10004" width="22.28515625" customWidth="1"/>
    <col min="10012" max="10012" width="9.5703125" customWidth="1"/>
    <col min="10241" max="10241" width="5.7109375" customWidth="1"/>
    <col min="10242" max="10243" width="5.140625" customWidth="1"/>
    <col min="10244" max="10244" width="66.28515625" customWidth="1"/>
    <col min="10245" max="10245" width="15.42578125" customWidth="1"/>
    <col min="10246" max="10246" width="10" bestFit="1" customWidth="1"/>
    <col min="10247" max="10247" width="9.7109375" bestFit="1" customWidth="1"/>
    <col min="10248" max="10248" width="7.5703125" bestFit="1" customWidth="1"/>
    <col min="10249" max="10249" width="10.140625" customWidth="1"/>
    <col min="10250" max="10250" width="12.42578125" bestFit="1" customWidth="1"/>
    <col min="10251" max="10251" width="10" customWidth="1"/>
    <col min="10252" max="10252" width="9" bestFit="1" customWidth="1"/>
    <col min="10253" max="10253" width="11" bestFit="1" customWidth="1"/>
    <col min="10254" max="10254" width="12.85546875" bestFit="1" customWidth="1"/>
    <col min="10255" max="10255" width="11" bestFit="1" customWidth="1"/>
    <col min="10256" max="10256" width="12" bestFit="1" customWidth="1"/>
    <col min="10257" max="10257" width="11.140625" bestFit="1" customWidth="1"/>
    <col min="10258" max="10258" width="1.42578125" customWidth="1"/>
    <col min="10259" max="10259" width="8.42578125" customWidth="1"/>
    <col min="10260" max="10260" width="22.28515625" customWidth="1"/>
    <col min="10268" max="10268" width="9.5703125" customWidth="1"/>
    <col min="10497" max="10497" width="5.7109375" customWidth="1"/>
    <col min="10498" max="10499" width="5.140625" customWidth="1"/>
    <col min="10500" max="10500" width="66.28515625" customWidth="1"/>
    <col min="10501" max="10501" width="15.42578125" customWidth="1"/>
    <col min="10502" max="10502" width="10" bestFit="1" customWidth="1"/>
    <col min="10503" max="10503" width="9.7109375" bestFit="1" customWidth="1"/>
    <col min="10504" max="10504" width="7.5703125" bestFit="1" customWidth="1"/>
    <col min="10505" max="10505" width="10.140625" customWidth="1"/>
    <col min="10506" max="10506" width="12.42578125" bestFit="1" customWidth="1"/>
    <col min="10507" max="10507" width="10" customWidth="1"/>
    <col min="10508" max="10508" width="9" bestFit="1" customWidth="1"/>
    <col min="10509" max="10509" width="11" bestFit="1" customWidth="1"/>
    <col min="10510" max="10510" width="12.85546875" bestFit="1" customWidth="1"/>
    <col min="10511" max="10511" width="11" bestFit="1" customWidth="1"/>
    <col min="10512" max="10512" width="12" bestFit="1" customWidth="1"/>
    <col min="10513" max="10513" width="11.140625" bestFit="1" customWidth="1"/>
    <col min="10514" max="10514" width="1.42578125" customWidth="1"/>
    <col min="10515" max="10515" width="8.42578125" customWidth="1"/>
    <col min="10516" max="10516" width="22.28515625" customWidth="1"/>
    <col min="10524" max="10524" width="9.5703125" customWidth="1"/>
    <col min="10753" max="10753" width="5.7109375" customWidth="1"/>
    <col min="10754" max="10755" width="5.140625" customWidth="1"/>
    <col min="10756" max="10756" width="66.28515625" customWidth="1"/>
    <col min="10757" max="10757" width="15.42578125" customWidth="1"/>
    <col min="10758" max="10758" width="10" bestFit="1" customWidth="1"/>
    <col min="10759" max="10759" width="9.7109375" bestFit="1" customWidth="1"/>
    <col min="10760" max="10760" width="7.5703125" bestFit="1" customWidth="1"/>
    <col min="10761" max="10761" width="10.140625" customWidth="1"/>
    <col min="10762" max="10762" width="12.42578125" bestFit="1" customWidth="1"/>
    <col min="10763" max="10763" width="10" customWidth="1"/>
    <col min="10764" max="10764" width="9" bestFit="1" customWidth="1"/>
    <col min="10765" max="10765" width="11" bestFit="1" customWidth="1"/>
    <col min="10766" max="10766" width="12.85546875" bestFit="1" customWidth="1"/>
    <col min="10767" max="10767" width="11" bestFit="1" customWidth="1"/>
    <col min="10768" max="10768" width="12" bestFit="1" customWidth="1"/>
    <col min="10769" max="10769" width="11.140625" bestFit="1" customWidth="1"/>
    <col min="10770" max="10770" width="1.42578125" customWidth="1"/>
    <col min="10771" max="10771" width="8.42578125" customWidth="1"/>
    <col min="10772" max="10772" width="22.28515625" customWidth="1"/>
    <col min="10780" max="10780" width="9.5703125" customWidth="1"/>
    <col min="11009" max="11009" width="5.7109375" customWidth="1"/>
    <col min="11010" max="11011" width="5.140625" customWidth="1"/>
    <col min="11012" max="11012" width="66.28515625" customWidth="1"/>
    <col min="11013" max="11013" width="15.42578125" customWidth="1"/>
    <col min="11014" max="11014" width="10" bestFit="1" customWidth="1"/>
    <col min="11015" max="11015" width="9.7109375" bestFit="1" customWidth="1"/>
    <col min="11016" max="11016" width="7.5703125" bestFit="1" customWidth="1"/>
    <col min="11017" max="11017" width="10.140625" customWidth="1"/>
    <col min="11018" max="11018" width="12.42578125" bestFit="1" customWidth="1"/>
    <col min="11019" max="11019" width="10" customWidth="1"/>
    <col min="11020" max="11020" width="9" bestFit="1" customWidth="1"/>
    <col min="11021" max="11021" width="11" bestFit="1" customWidth="1"/>
    <col min="11022" max="11022" width="12.85546875" bestFit="1" customWidth="1"/>
    <col min="11023" max="11023" width="11" bestFit="1" customWidth="1"/>
    <col min="11024" max="11024" width="12" bestFit="1" customWidth="1"/>
    <col min="11025" max="11025" width="11.140625" bestFit="1" customWidth="1"/>
    <col min="11026" max="11026" width="1.42578125" customWidth="1"/>
    <col min="11027" max="11027" width="8.42578125" customWidth="1"/>
    <col min="11028" max="11028" width="22.28515625" customWidth="1"/>
    <col min="11036" max="11036" width="9.5703125" customWidth="1"/>
    <col min="11265" max="11265" width="5.7109375" customWidth="1"/>
    <col min="11266" max="11267" width="5.140625" customWidth="1"/>
    <col min="11268" max="11268" width="66.28515625" customWidth="1"/>
    <col min="11269" max="11269" width="15.42578125" customWidth="1"/>
    <col min="11270" max="11270" width="10" bestFit="1" customWidth="1"/>
    <col min="11271" max="11271" width="9.7109375" bestFit="1" customWidth="1"/>
    <col min="11272" max="11272" width="7.5703125" bestFit="1" customWidth="1"/>
    <col min="11273" max="11273" width="10.140625" customWidth="1"/>
    <col min="11274" max="11274" width="12.42578125" bestFit="1" customWidth="1"/>
    <col min="11275" max="11275" width="10" customWidth="1"/>
    <col min="11276" max="11276" width="9" bestFit="1" customWidth="1"/>
    <col min="11277" max="11277" width="11" bestFit="1" customWidth="1"/>
    <col min="11278" max="11278" width="12.85546875" bestFit="1" customWidth="1"/>
    <col min="11279" max="11279" width="11" bestFit="1" customWidth="1"/>
    <col min="11280" max="11280" width="12" bestFit="1" customWidth="1"/>
    <col min="11281" max="11281" width="11.140625" bestFit="1" customWidth="1"/>
    <col min="11282" max="11282" width="1.42578125" customWidth="1"/>
    <col min="11283" max="11283" width="8.42578125" customWidth="1"/>
    <col min="11284" max="11284" width="22.28515625" customWidth="1"/>
    <col min="11292" max="11292" width="9.5703125" customWidth="1"/>
    <col min="11521" max="11521" width="5.7109375" customWidth="1"/>
    <col min="11522" max="11523" width="5.140625" customWidth="1"/>
    <col min="11524" max="11524" width="66.28515625" customWidth="1"/>
    <col min="11525" max="11525" width="15.42578125" customWidth="1"/>
    <col min="11526" max="11526" width="10" bestFit="1" customWidth="1"/>
    <col min="11527" max="11527" width="9.7109375" bestFit="1" customWidth="1"/>
    <col min="11528" max="11528" width="7.5703125" bestFit="1" customWidth="1"/>
    <col min="11529" max="11529" width="10.140625" customWidth="1"/>
    <col min="11530" max="11530" width="12.42578125" bestFit="1" customWidth="1"/>
    <col min="11531" max="11531" width="10" customWidth="1"/>
    <col min="11532" max="11532" width="9" bestFit="1" customWidth="1"/>
    <col min="11533" max="11533" width="11" bestFit="1" customWidth="1"/>
    <col min="11534" max="11534" width="12.85546875" bestFit="1" customWidth="1"/>
    <col min="11535" max="11535" width="11" bestFit="1" customWidth="1"/>
    <col min="11536" max="11536" width="12" bestFit="1" customWidth="1"/>
    <col min="11537" max="11537" width="11.140625" bestFit="1" customWidth="1"/>
    <col min="11538" max="11538" width="1.42578125" customWidth="1"/>
    <col min="11539" max="11539" width="8.42578125" customWidth="1"/>
    <col min="11540" max="11540" width="22.28515625" customWidth="1"/>
    <col min="11548" max="11548" width="9.5703125" customWidth="1"/>
    <col min="11777" max="11777" width="5.7109375" customWidth="1"/>
    <col min="11778" max="11779" width="5.140625" customWidth="1"/>
    <col min="11780" max="11780" width="66.28515625" customWidth="1"/>
    <col min="11781" max="11781" width="15.42578125" customWidth="1"/>
    <col min="11782" max="11782" width="10" bestFit="1" customWidth="1"/>
    <col min="11783" max="11783" width="9.7109375" bestFit="1" customWidth="1"/>
    <col min="11784" max="11784" width="7.5703125" bestFit="1" customWidth="1"/>
    <col min="11785" max="11785" width="10.140625" customWidth="1"/>
    <col min="11786" max="11786" width="12.42578125" bestFit="1" customWidth="1"/>
    <col min="11787" max="11787" width="10" customWidth="1"/>
    <col min="11788" max="11788" width="9" bestFit="1" customWidth="1"/>
    <col min="11789" max="11789" width="11" bestFit="1" customWidth="1"/>
    <col min="11790" max="11790" width="12.85546875" bestFit="1" customWidth="1"/>
    <col min="11791" max="11791" width="11" bestFit="1" customWidth="1"/>
    <col min="11792" max="11792" width="12" bestFit="1" customWidth="1"/>
    <col min="11793" max="11793" width="11.140625" bestFit="1" customWidth="1"/>
    <col min="11794" max="11794" width="1.42578125" customWidth="1"/>
    <col min="11795" max="11795" width="8.42578125" customWidth="1"/>
    <col min="11796" max="11796" width="22.28515625" customWidth="1"/>
    <col min="11804" max="11804" width="9.5703125" customWidth="1"/>
    <col min="12033" max="12033" width="5.7109375" customWidth="1"/>
    <col min="12034" max="12035" width="5.140625" customWidth="1"/>
    <col min="12036" max="12036" width="66.28515625" customWidth="1"/>
    <col min="12037" max="12037" width="15.42578125" customWidth="1"/>
    <col min="12038" max="12038" width="10" bestFit="1" customWidth="1"/>
    <col min="12039" max="12039" width="9.7109375" bestFit="1" customWidth="1"/>
    <col min="12040" max="12040" width="7.5703125" bestFit="1" customWidth="1"/>
    <col min="12041" max="12041" width="10.140625" customWidth="1"/>
    <col min="12042" max="12042" width="12.42578125" bestFit="1" customWidth="1"/>
    <col min="12043" max="12043" width="10" customWidth="1"/>
    <col min="12044" max="12044" width="9" bestFit="1" customWidth="1"/>
    <col min="12045" max="12045" width="11" bestFit="1" customWidth="1"/>
    <col min="12046" max="12046" width="12.85546875" bestFit="1" customWidth="1"/>
    <col min="12047" max="12047" width="11" bestFit="1" customWidth="1"/>
    <col min="12048" max="12048" width="12" bestFit="1" customWidth="1"/>
    <col min="12049" max="12049" width="11.140625" bestFit="1" customWidth="1"/>
    <col min="12050" max="12050" width="1.42578125" customWidth="1"/>
    <col min="12051" max="12051" width="8.42578125" customWidth="1"/>
    <col min="12052" max="12052" width="22.28515625" customWidth="1"/>
    <col min="12060" max="12060" width="9.5703125" customWidth="1"/>
    <col min="12289" max="12289" width="5.7109375" customWidth="1"/>
    <col min="12290" max="12291" width="5.140625" customWidth="1"/>
    <col min="12292" max="12292" width="66.28515625" customWidth="1"/>
    <col min="12293" max="12293" width="15.42578125" customWidth="1"/>
    <col min="12294" max="12294" width="10" bestFit="1" customWidth="1"/>
    <col min="12295" max="12295" width="9.7109375" bestFit="1" customWidth="1"/>
    <col min="12296" max="12296" width="7.5703125" bestFit="1" customWidth="1"/>
    <col min="12297" max="12297" width="10.140625" customWidth="1"/>
    <col min="12298" max="12298" width="12.42578125" bestFit="1" customWidth="1"/>
    <col min="12299" max="12299" width="10" customWidth="1"/>
    <col min="12300" max="12300" width="9" bestFit="1" customWidth="1"/>
    <col min="12301" max="12301" width="11" bestFit="1" customWidth="1"/>
    <col min="12302" max="12302" width="12.85546875" bestFit="1" customWidth="1"/>
    <col min="12303" max="12303" width="11" bestFit="1" customWidth="1"/>
    <col min="12304" max="12304" width="12" bestFit="1" customWidth="1"/>
    <col min="12305" max="12305" width="11.140625" bestFit="1" customWidth="1"/>
    <col min="12306" max="12306" width="1.42578125" customWidth="1"/>
    <col min="12307" max="12307" width="8.42578125" customWidth="1"/>
    <col min="12308" max="12308" width="22.28515625" customWidth="1"/>
    <col min="12316" max="12316" width="9.5703125" customWidth="1"/>
    <col min="12545" max="12545" width="5.7109375" customWidth="1"/>
    <col min="12546" max="12547" width="5.140625" customWidth="1"/>
    <col min="12548" max="12548" width="66.28515625" customWidth="1"/>
    <col min="12549" max="12549" width="15.42578125" customWidth="1"/>
    <col min="12550" max="12550" width="10" bestFit="1" customWidth="1"/>
    <col min="12551" max="12551" width="9.7109375" bestFit="1" customWidth="1"/>
    <col min="12552" max="12552" width="7.5703125" bestFit="1" customWidth="1"/>
    <col min="12553" max="12553" width="10.140625" customWidth="1"/>
    <col min="12554" max="12554" width="12.42578125" bestFit="1" customWidth="1"/>
    <col min="12555" max="12555" width="10" customWidth="1"/>
    <col min="12556" max="12556" width="9" bestFit="1" customWidth="1"/>
    <col min="12557" max="12557" width="11" bestFit="1" customWidth="1"/>
    <col min="12558" max="12558" width="12.85546875" bestFit="1" customWidth="1"/>
    <col min="12559" max="12559" width="11" bestFit="1" customWidth="1"/>
    <col min="12560" max="12560" width="12" bestFit="1" customWidth="1"/>
    <col min="12561" max="12561" width="11.140625" bestFit="1" customWidth="1"/>
    <col min="12562" max="12562" width="1.42578125" customWidth="1"/>
    <col min="12563" max="12563" width="8.42578125" customWidth="1"/>
    <col min="12564" max="12564" width="22.28515625" customWidth="1"/>
    <col min="12572" max="12572" width="9.5703125" customWidth="1"/>
    <col min="12801" max="12801" width="5.7109375" customWidth="1"/>
    <col min="12802" max="12803" width="5.140625" customWidth="1"/>
    <col min="12804" max="12804" width="66.28515625" customWidth="1"/>
    <col min="12805" max="12805" width="15.42578125" customWidth="1"/>
    <col min="12806" max="12806" width="10" bestFit="1" customWidth="1"/>
    <col min="12807" max="12807" width="9.7109375" bestFit="1" customWidth="1"/>
    <col min="12808" max="12808" width="7.5703125" bestFit="1" customWidth="1"/>
    <col min="12809" max="12809" width="10.140625" customWidth="1"/>
    <col min="12810" max="12810" width="12.42578125" bestFit="1" customWidth="1"/>
    <col min="12811" max="12811" width="10" customWidth="1"/>
    <col min="12812" max="12812" width="9" bestFit="1" customWidth="1"/>
    <col min="12813" max="12813" width="11" bestFit="1" customWidth="1"/>
    <col min="12814" max="12814" width="12.85546875" bestFit="1" customWidth="1"/>
    <col min="12815" max="12815" width="11" bestFit="1" customWidth="1"/>
    <col min="12816" max="12816" width="12" bestFit="1" customWidth="1"/>
    <col min="12817" max="12817" width="11.140625" bestFit="1" customWidth="1"/>
    <col min="12818" max="12818" width="1.42578125" customWidth="1"/>
    <col min="12819" max="12819" width="8.42578125" customWidth="1"/>
    <col min="12820" max="12820" width="22.28515625" customWidth="1"/>
    <col min="12828" max="12828" width="9.5703125" customWidth="1"/>
    <col min="13057" max="13057" width="5.7109375" customWidth="1"/>
    <col min="13058" max="13059" width="5.140625" customWidth="1"/>
    <col min="13060" max="13060" width="66.28515625" customWidth="1"/>
    <col min="13061" max="13061" width="15.42578125" customWidth="1"/>
    <col min="13062" max="13062" width="10" bestFit="1" customWidth="1"/>
    <col min="13063" max="13063" width="9.7109375" bestFit="1" customWidth="1"/>
    <col min="13064" max="13064" width="7.5703125" bestFit="1" customWidth="1"/>
    <col min="13065" max="13065" width="10.140625" customWidth="1"/>
    <col min="13066" max="13066" width="12.42578125" bestFit="1" customWidth="1"/>
    <col min="13067" max="13067" width="10" customWidth="1"/>
    <col min="13068" max="13068" width="9" bestFit="1" customWidth="1"/>
    <col min="13069" max="13069" width="11" bestFit="1" customWidth="1"/>
    <col min="13070" max="13070" width="12.85546875" bestFit="1" customWidth="1"/>
    <col min="13071" max="13071" width="11" bestFit="1" customWidth="1"/>
    <col min="13072" max="13072" width="12" bestFit="1" customWidth="1"/>
    <col min="13073" max="13073" width="11.140625" bestFit="1" customWidth="1"/>
    <col min="13074" max="13074" width="1.42578125" customWidth="1"/>
    <col min="13075" max="13075" width="8.42578125" customWidth="1"/>
    <col min="13076" max="13076" width="22.28515625" customWidth="1"/>
    <col min="13084" max="13084" width="9.5703125" customWidth="1"/>
    <col min="13313" max="13313" width="5.7109375" customWidth="1"/>
    <col min="13314" max="13315" width="5.140625" customWidth="1"/>
    <col min="13316" max="13316" width="66.28515625" customWidth="1"/>
    <col min="13317" max="13317" width="15.42578125" customWidth="1"/>
    <col min="13318" max="13318" width="10" bestFit="1" customWidth="1"/>
    <col min="13319" max="13319" width="9.7109375" bestFit="1" customWidth="1"/>
    <col min="13320" max="13320" width="7.5703125" bestFit="1" customWidth="1"/>
    <col min="13321" max="13321" width="10.140625" customWidth="1"/>
    <col min="13322" max="13322" width="12.42578125" bestFit="1" customWidth="1"/>
    <col min="13323" max="13323" width="10" customWidth="1"/>
    <col min="13324" max="13324" width="9" bestFit="1" customWidth="1"/>
    <col min="13325" max="13325" width="11" bestFit="1" customWidth="1"/>
    <col min="13326" max="13326" width="12.85546875" bestFit="1" customWidth="1"/>
    <col min="13327" max="13327" width="11" bestFit="1" customWidth="1"/>
    <col min="13328" max="13328" width="12" bestFit="1" customWidth="1"/>
    <col min="13329" max="13329" width="11.140625" bestFit="1" customWidth="1"/>
    <col min="13330" max="13330" width="1.42578125" customWidth="1"/>
    <col min="13331" max="13331" width="8.42578125" customWidth="1"/>
    <col min="13332" max="13332" width="22.28515625" customWidth="1"/>
    <col min="13340" max="13340" width="9.5703125" customWidth="1"/>
    <col min="13569" max="13569" width="5.7109375" customWidth="1"/>
    <col min="13570" max="13571" width="5.140625" customWidth="1"/>
    <col min="13572" max="13572" width="66.28515625" customWidth="1"/>
    <col min="13573" max="13573" width="15.42578125" customWidth="1"/>
    <col min="13574" max="13574" width="10" bestFit="1" customWidth="1"/>
    <col min="13575" max="13575" width="9.7109375" bestFit="1" customWidth="1"/>
    <col min="13576" max="13576" width="7.5703125" bestFit="1" customWidth="1"/>
    <col min="13577" max="13577" width="10.140625" customWidth="1"/>
    <col min="13578" max="13578" width="12.42578125" bestFit="1" customWidth="1"/>
    <col min="13579" max="13579" width="10" customWidth="1"/>
    <col min="13580" max="13580" width="9" bestFit="1" customWidth="1"/>
    <col min="13581" max="13581" width="11" bestFit="1" customWidth="1"/>
    <col min="13582" max="13582" width="12.85546875" bestFit="1" customWidth="1"/>
    <col min="13583" max="13583" width="11" bestFit="1" customWidth="1"/>
    <col min="13584" max="13584" width="12" bestFit="1" customWidth="1"/>
    <col min="13585" max="13585" width="11.140625" bestFit="1" customWidth="1"/>
    <col min="13586" max="13586" width="1.42578125" customWidth="1"/>
    <col min="13587" max="13587" width="8.42578125" customWidth="1"/>
    <col min="13588" max="13588" width="22.28515625" customWidth="1"/>
    <col min="13596" max="13596" width="9.5703125" customWidth="1"/>
    <col min="13825" max="13825" width="5.7109375" customWidth="1"/>
    <col min="13826" max="13827" width="5.140625" customWidth="1"/>
    <col min="13828" max="13828" width="66.28515625" customWidth="1"/>
    <col min="13829" max="13829" width="15.42578125" customWidth="1"/>
    <col min="13830" max="13830" width="10" bestFit="1" customWidth="1"/>
    <col min="13831" max="13831" width="9.7109375" bestFit="1" customWidth="1"/>
    <col min="13832" max="13832" width="7.5703125" bestFit="1" customWidth="1"/>
    <col min="13833" max="13833" width="10.140625" customWidth="1"/>
    <col min="13834" max="13834" width="12.42578125" bestFit="1" customWidth="1"/>
    <col min="13835" max="13835" width="10" customWidth="1"/>
    <col min="13836" max="13836" width="9" bestFit="1" customWidth="1"/>
    <col min="13837" max="13837" width="11" bestFit="1" customWidth="1"/>
    <col min="13838" max="13838" width="12.85546875" bestFit="1" customWidth="1"/>
    <col min="13839" max="13839" width="11" bestFit="1" customWidth="1"/>
    <col min="13840" max="13840" width="12" bestFit="1" customWidth="1"/>
    <col min="13841" max="13841" width="11.140625" bestFit="1" customWidth="1"/>
    <col min="13842" max="13842" width="1.42578125" customWidth="1"/>
    <col min="13843" max="13843" width="8.42578125" customWidth="1"/>
    <col min="13844" max="13844" width="22.28515625" customWidth="1"/>
    <col min="13852" max="13852" width="9.5703125" customWidth="1"/>
    <col min="14081" max="14081" width="5.7109375" customWidth="1"/>
    <col min="14082" max="14083" width="5.140625" customWidth="1"/>
    <col min="14084" max="14084" width="66.28515625" customWidth="1"/>
    <col min="14085" max="14085" width="15.42578125" customWidth="1"/>
    <col min="14086" max="14086" width="10" bestFit="1" customWidth="1"/>
    <col min="14087" max="14087" width="9.7109375" bestFit="1" customWidth="1"/>
    <col min="14088" max="14088" width="7.5703125" bestFit="1" customWidth="1"/>
    <col min="14089" max="14089" width="10.140625" customWidth="1"/>
    <col min="14090" max="14090" width="12.42578125" bestFit="1" customWidth="1"/>
    <col min="14091" max="14091" width="10" customWidth="1"/>
    <col min="14092" max="14092" width="9" bestFit="1" customWidth="1"/>
    <col min="14093" max="14093" width="11" bestFit="1" customWidth="1"/>
    <col min="14094" max="14094" width="12.85546875" bestFit="1" customWidth="1"/>
    <col min="14095" max="14095" width="11" bestFit="1" customWidth="1"/>
    <col min="14096" max="14096" width="12" bestFit="1" customWidth="1"/>
    <col min="14097" max="14097" width="11.140625" bestFit="1" customWidth="1"/>
    <col min="14098" max="14098" width="1.42578125" customWidth="1"/>
    <col min="14099" max="14099" width="8.42578125" customWidth="1"/>
    <col min="14100" max="14100" width="22.28515625" customWidth="1"/>
    <col min="14108" max="14108" width="9.5703125" customWidth="1"/>
    <col min="14337" max="14337" width="5.7109375" customWidth="1"/>
    <col min="14338" max="14339" width="5.140625" customWidth="1"/>
    <col min="14340" max="14340" width="66.28515625" customWidth="1"/>
    <col min="14341" max="14341" width="15.42578125" customWidth="1"/>
    <col min="14342" max="14342" width="10" bestFit="1" customWidth="1"/>
    <col min="14343" max="14343" width="9.7109375" bestFit="1" customWidth="1"/>
    <col min="14344" max="14344" width="7.5703125" bestFit="1" customWidth="1"/>
    <col min="14345" max="14345" width="10.140625" customWidth="1"/>
    <col min="14346" max="14346" width="12.42578125" bestFit="1" customWidth="1"/>
    <col min="14347" max="14347" width="10" customWidth="1"/>
    <col min="14348" max="14348" width="9" bestFit="1" customWidth="1"/>
    <col min="14349" max="14349" width="11" bestFit="1" customWidth="1"/>
    <col min="14350" max="14350" width="12.85546875" bestFit="1" customWidth="1"/>
    <col min="14351" max="14351" width="11" bestFit="1" customWidth="1"/>
    <col min="14352" max="14352" width="12" bestFit="1" customWidth="1"/>
    <col min="14353" max="14353" width="11.140625" bestFit="1" customWidth="1"/>
    <col min="14354" max="14354" width="1.42578125" customWidth="1"/>
    <col min="14355" max="14355" width="8.42578125" customWidth="1"/>
    <col min="14356" max="14356" width="22.28515625" customWidth="1"/>
    <col min="14364" max="14364" width="9.5703125" customWidth="1"/>
    <col min="14593" max="14593" width="5.7109375" customWidth="1"/>
    <col min="14594" max="14595" width="5.140625" customWidth="1"/>
    <col min="14596" max="14596" width="66.28515625" customWidth="1"/>
    <col min="14597" max="14597" width="15.42578125" customWidth="1"/>
    <col min="14598" max="14598" width="10" bestFit="1" customWidth="1"/>
    <col min="14599" max="14599" width="9.7109375" bestFit="1" customWidth="1"/>
    <col min="14600" max="14600" width="7.5703125" bestFit="1" customWidth="1"/>
    <col min="14601" max="14601" width="10.140625" customWidth="1"/>
    <col min="14602" max="14602" width="12.42578125" bestFit="1" customWidth="1"/>
    <col min="14603" max="14603" width="10" customWidth="1"/>
    <col min="14604" max="14604" width="9" bestFit="1" customWidth="1"/>
    <col min="14605" max="14605" width="11" bestFit="1" customWidth="1"/>
    <col min="14606" max="14606" width="12.85546875" bestFit="1" customWidth="1"/>
    <col min="14607" max="14607" width="11" bestFit="1" customWidth="1"/>
    <col min="14608" max="14608" width="12" bestFit="1" customWidth="1"/>
    <col min="14609" max="14609" width="11.140625" bestFit="1" customWidth="1"/>
    <col min="14610" max="14610" width="1.42578125" customWidth="1"/>
    <col min="14611" max="14611" width="8.42578125" customWidth="1"/>
    <col min="14612" max="14612" width="22.28515625" customWidth="1"/>
    <col min="14620" max="14620" width="9.5703125" customWidth="1"/>
    <col min="14849" max="14849" width="5.7109375" customWidth="1"/>
    <col min="14850" max="14851" width="5.140625" customWidth="1"/>
    <col min="14852" max="14852" width="66.28515625" customWidth="1"/>
    <col min="14853" max="14853" width="15.42578125" customWidth="1"/>
    <col min="14854" max="14854" width="10" bestFit="1" customWidth="1"/>
    <col min="14855" max="14855" width="9.7109375" bestFit="1" customWidth="1"/>
    <col min="14856" max="14856" width="7.5703125" bestFit="1" customWidth="1"/>
    <col min="14857" max="14857" width="10.140625" customWidth="1"/>
    <col min="14858" max="14858" width="12.42578125" bestFit="1" customWidth="1"/>
    <col min="14859" max="14859" width="10" customWidth="1"/>
    <col min="14860" max="14860" width="9" bestFit="1" customWidth="1"/>
    <col min="14861" max="14861" width="11" bestFit="1" customWidth="1"/>
    <col min="14862" max="14862" width="12.85546875" bestFit="1" customWidth="1"/>
    <col min="14863" max="14863" width="11" bestFit="1" customWidth="1"/>
    <col min="14864" max="14864" width="12" bestFit="1" customWidth="1"/>
    <col min="14865" max="14865" width="11.140625" bestFit="1" customWidth="1"/>
    <col min="14866" max="14866" width="1.42578125" customWidth="1"/>
    <col min="14867" max="14867" width="8.42578125" customWidth="1"/>
    <col min="14868" max="14868" width="22.28515625" customWidth="1"/>
    <col min="14876" max="14876" width="9.5703125" customWidth="1"/>
    <col min="15105" max="15105" width="5.7109375" customWidth="1"/>
    <col min="15106" max="15107" width="5.140625" customWidth="1"/>
    <col min="15108" max="15108" width="66.28515625" customWidth="1"/>
    <col min="15109" max="15109" width="15.42578125" customWidth="1"/>
    <col min="15110" max="15110" width="10" bestFit="1" customWidth="1"/>
    <col min="15111" max="15111" width="9.7109375" bestFit="1" customWidth="1"/>
    <col min="15112" max="15112" width="7.5703125" bestFit="1" customWidth="1"/>
    <col min="15113" max="15113" width="10.140625" customWidth="1"/>
    <col min="15114" max="15114" width="12.42578125" bestFit="1" customWidth="1"/>
    <col min="15115" max="15115" width="10" customWidth="1"/>
    <col min="15116" max="15116" width="9" bestFit="1" customWidth="1"/>
    <col min="15117" max="15117" width="11" bestFit="1" customWidth="1"/>
    <col min="15118" max="15118" width="12.85546875" bestFit="1" customWidth="1"/>
    <col min="15119" max="15119" width="11" bestFit="1" customWidth="1"/>
    <col min="15120" max="15120" width="12" bestFit="1" customWidth="1"/>
    <col min="15121" max="15121" width="11.140625" bestFit="1" customWidth="1"/>
    <col min="15122" max="15122" width="1.42578125" customWidth="1"/>
    <col min="15123" max="15123" width="8.42578125" customWidth="1"/>
    <col min="15124" max="15124" width="22.28515625" customWidth="1"/>
    <col min="15132" max="15132" width="9.5703125" customWidth="1"/>
    <col min="15361" max="15361" width="5.7109375" customWidth="1"/>
    <col min="15362" max="15363" width="5.140625" customWidth="1"/>
    <col min="15364" max="15364" width="66.28515625" customWidth="1"/>
    <col min="15365" max="15365" width="15.42578125" customWidth="1"/>
    <col min="15366" max="15366" width="10" bestFit="1" customWidth="1"/>
    <col min="15367" max="15367" width="9.7109375" bestFit="1" customWidth="1"/>
    <col min="15368" max="15368" width="7.5703125" bestFit="1" customWidth="1"/>
    <col min="15369" max="15369" width="10.140625" customWidth="1"/>
    <col min="15370" max="15370" width="12.42578125" bestFit="1" customWidth="1"/>
    <col min="15371" max="15371" width="10" customWidth="1"/>
    <col min="15372" max="15372" width="9" bestFit="1" customWidth="1"/>
    <col min="15373" max="15373" width="11" bestFit="1" customWidth="1"/>
    <col min="15374" max="15374" width="12.85546875" bestFit="1" customWidth="1"/>
    <col min="15375" max="15375" width="11" bestFit="1" customWidth="1"/>
    <col min="15376" max="15376" width="12" bestFit="1" customWidth="1"/>
    <col min="15377" max="15377" width="11.140625" bestFit="1" customWidth="1"/>
    <col min="15378" max="15378" width="1.42578125" customWidth="1"/>
    <col min="15379" max="15379" width="8.42578125" customWidth="1"/>
    <col min="15380" max="15380" width="22.28515625" customWidth="1"/>
    <col min="15388" max="15388" width="9.5703125" customWidth="1"/>
    <col min="15617" max="15617" width="5.7109375" customWidth="1"/>
    <col min="15618" max="15619" width="5.140625" customWidth="1"/>
    <col min="15620" max="15620" width="66.28515625" customWidth="1"/>
    <col min="15621" max="15621" width="15.42578125" customWidth="1"/>
    <col min="15622" max="15622" width="10" bestFit="1" customWidth="1"/>
    <col min="15623" max="15623" width="9.7109375" bestFit="1" customWidth="1"/>
    <col min="15624" max="15624" width="7.5703125" bestFit="1" customWidth="1"/>
    <col min="15625" max="15625" width="10.140625" customWidth="1"/>
    <col min="15626" max="15626" width="12.42578125" bestFit="1" customWidth="1"/>
    <col min="15627" max="15627" width="10" customWidth="1"/>
    <col min="15628" max="15628" width="9" bestFit="1" customWidth="1"/>
    <col min="15629" max="15629" width="11" bestFit="1" customWidth="1"/>
    <col min="15630" max="15630" width="12.85546875" bestFit="1" customWidth="1"/>
    <col min="15631" max="15631" width="11" bestFit="1" customWidth="1"/>
    <col min="15632" max="15632" width="12" bestFit="1" customWidth="1"/>
    <col min="15633" max="15633" width="11.140625" bestFit="1" customWidth="1"/>
    <col min="15634" max="15634" width="1.42578125" customWidth="1"/>
    <col min="15635" max="15635" width="8.42578125" customWidth="1"/>
    <col min="15636" max="15636" width="22.28515625" customWidth="1"/>
    <col min="15644" max="15644" width="9.5703125" customWidth="1"/>
    <col min="15873" max="15873" width="5.7109375" customWidth="1"/>
    <col min="15874" max="15875" width="5.140625" customWidth="1"/>
    <col min="15876" max="15876" width="66.28515625" customWidth="1"/>
    <col min="15877" max="15877" width="15.42578125" customWidth="1"/>
    <col min="15878" max="15878" width="10" bestFit="1" customWidth="1"/>
    <col min="15879" max="15879" width="9.7109375" bestFit="1" customWidth="1"/>
    <col min="15880" max="15880" width="7.5703125" bestFit="1" customWidth="1"/>
    <col min="15881" max="15881" width="10.140625" customWidth="1"/>
    <col min="15882" max="15882" width="12.42578125" bestFit="1" customWidth="1"/>
    <col min="15883" max="15883" width="10" customWidth="1"/>
    <col min="15884" max="15884" width="9" bestFit="1" customWidth="1"/>
    <col min="15885" max="15885" width="11" bestFit="1" customWidth="1"/>
    <col min="15886" max="15886" width="12.85546875" bestFit="1" customWidth="1"/>
    <col min="15887" max="15887" width="11" bestFit="1" customWidth="1"/>
    <col min="15888" max="15888" width="12" bestFit="1" customWidth="1"/>
    <col min="15889" max="15889" width="11.140625" bestFit="1" customWidth="1"/>
    <col min="15890" max="15890" width="1.42578125" customWidth="1"/>
    <col min="15891" max="15891" width="8.42578125" customWidth="1"/>
    <col min="15892" max="15892" width="22.28515625" customWidth="1"/>
    <col min="15900" max="15900" width="9.5703125" customWidth="1"/>
    <col min="16129" max="16129" width="5.7109375" customWidth="1"/>
    <col min="16130" max="16131" width="5.140625" customWidth="1"/>
    <col min="16132" max="16132" width="66.28515625" customWidth="1"/>
    <col min="16133" max="16133" width="15.42578125" customWidth="1"/>
    <col min="16134" max="16134" width="10" bestFit="1" customWidth="1"/>
    <col min="16135" max="16135" width="9.7109375" bestFit="1" customWidth="1"/>
    <col min="16136" max="16136" width="7.5703125" bestFit="1" customWidth="1"/>
    <col min="16137" max="16137" width="10.140625" customWidth="1"/>
    <col min="16138" max="16138" width="12.42578125" bestFit="1" customWidth="1"/>
    <col min="16139" max="16139" width="10" customWidth="1"/>
    <col min="16140" max="16140" width="9" bestFit="1" customWidth="1"/>
    <col min="16141" max="16141" width="11" bestFit="1" customWidth="1"/>
    <col min="16142" max="16142" width="12.85546875" bestFit="1" customWidth="1"/>
    <col min="16143" max="16143" width="11" bestFit="1" customWidth="1"/>
    <col min="16144" max="16144" width="12" bestFit="1" customWidth="1"/>
    <col min="16145" max="16145" width="11.140625" bestFit="1" customWidth="1"/>
    <col min="16146" max="16146" width="1.42578125" customWidth="1"/>
    <col min="16147" max="16147" width="8.42578125" customWidth="1"/>
    <col min="16148" max="16148" width="22.28515625" customWidth="1"/>
    <col min="16156" max="16156" width="9.5703125" customWidth="1"/>
  </cols>
  <sheetData>
    <row r="1" spans="1:18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thickBot="1" x14ac:dyDescent="0.25"/>
    <row r="3" spans="1:18" ht="14.25" customHeight="1" thickBot="1" x14ac:dyDescent="0.25">
      <c r="A3" s="2" t="s">
        <v>17</v>
      </c>
      <c r="B3" s="2"/>
      <c r="C3" s="2"/>
      <c r="D3" s="3"/>
      <c r="E3" s="2"/>
      <c r="F3" s="4"/>
      <c r="G3" s="5"/>
      <c r="H3" s="4"/>
      <c r="I3" s="2" t="s">
        <v>141</v>
      </c>
      <c r="J3" s="4"/>
      <c r="K3" s="4"/>
      <c r="L3" s="4"/>
      <c r="M3" s="4"/>
      <c r="N3" s="4"/>
      <c r="O3" s="4"/>
      <c r="P3" s="4"/>
      <c r="Q3" s="6"/>
    </row>
    <row r="4" spans="1:18" ht="14.25" customHeight="1" x14ac:dyDescent="0.2">
      <c r="A4" s="27" t="s">
        <v>1</v>
      </c>
      <c r="B4" s="28"/>
      <c r="C4" s="28"/>
      <c r="D4" s="29"/>
      <c r="E4" s="16">
        <f>E139</f>
        <v>203880168.00599453</v>
      </c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8" s="8" customFormat="1" ht="13.5" customHeight="1" x14ac:dyDescent="0.2">
      <c r="A5" s="23" t="s">
        <v>2</v>
      </c>
      <c r="B5" s="23"/>
      <c r="C5" s="23"/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7"/>
    </row>
    <row r="6" spans="1:18" ht="15" customHeight="1" x14ac:dyDescent="0.2">
      <c r="A6" s="22" t="s">
        <v>148</v>
      </c>
      <c r="B6" s="22"/>
      <c r="C6" s="22"/>
      <c r="D6" s="22"/>
      <c r="E6" s="10">
        <f>SUM(F6:Q6)</f>
        <v>110174497.83470929</v>
      </c>
      <c r="F6" s="10">
        <f>SUM(F7:F22)</f>
        <v>8004809.1598015875</v>
      </c>
      <c r="G6" s="10">
        <f>SUM(G7:G22)</f>
        <v>5507026.3403484048</v>
      </c>
      <c r="H6" s="10">
        <f t="shared" ref="H6:Q6" si="0">SUM(H7:H22)</f>
        <v>11145846.81490773</v>
      </c>
      <c r="I6" s="10">
        <f t="shared" si="0"/>
        <v>6020592.9480902497</v>
      </c>
      <c r="J6" s="10">
        <f t="shared" si="0"/>
        <v>6151865.6185085606</v>
      </c>
      <c r="K6" s="10">
        <f t="shared" si="0"/>
        <v>16382162.299955931</v>
      </c>
      <c r="L6" s="10">
        <f t="shared" si="0"/>
        <v>6953237.8855168996</v>
      </c>
      <c r="M6" s="10">
        <f t="shared" si="0"/>
        <v>10333755.628251988</v>
      </c>
      <c r="N6" s="10">
        <f t="shared" si="0"/>
        <v>6074457.5607616035</v>
      </c>
      <c r="O6" s="10">
        <f t="shared" si="0"/>
        <v>7769778.7560654245</v>
      </c>
      <c r="P6" s="10">
        <f t="shared" si="0"/>
        <v>9003877.4660988636</v>
      </c>
      <c r="Q6" s="10">
        <f t="shared" si="0"/>
        <v>16827087.356402054</v>
      </c>
    </row>
    <row r="7" spans="1:18" ht="12.75" x14ac:dyDescent="0.2">
      <c r="A7" s="11">
        <v>1000</v>
      </c>
      <c r="B7" s="11">
        <v>11300</v>
      </c>
      <c r="C7" s="11">
        <v>11301</v>
      </c>
      <c r="D7" s="19" t="s">
        <v>18</v>
      </c>
      <c r="E7" s="12">
        <f>SUM(F7:Q7)</f>
        <v>67684350.453060687</v>
      </c>
      <c r="F7" s="12">
        <v>4495104.203637003</v>
      </c>
      <c r="G7" s="12">
        <v>4444966.073798622</v>
      </c>
      <c r="H7" s="12">
        <v>5833038.7538804458</v>
      </c>
      <c r="I7" s="12">
        <v>4669955.5645786319</v>
      </c>
      <c r="J7" s="12">
        <v>4794289.0150810825</v>
      </c>
      <c r="K7" s="12">
        <v>5352936.3391590388</v>
      </c>
      <c r="L7" s="12">
        <v>5352260.5692784023</v>
      </c>
      <c r="M7" s="12">
        <v>5700007.3563138228</v>
      </c>
      <c r="N7" s="12">
        <v>5206104.0286149606</v>
      </c>
      <c r="O7" s="12">
        <v>6841656.8034184072</v>
      </c>
      <c r="P7" s="12">
        <v>7899678.2384584937</v>
      </c>
      <c r="Q7" s="12">
        <v>7094353.5068417815</v>
      </c>
    </row>
    <row r="8" spans="1:18" ht="12.75" x14ac:dyDescent="0.2">
      <c r="A8" s="11">
        <v>1000</v>
      </c>
      <c r="B8" s="11">
        <v>12200</v>
      </c>
      <c r="C8" s="11">
        <v>12201</v>
      </c>
      <c r="D8" s="19" t="s">
        <v>19</v>
      </c>
      <c r="E8" s="12">
        <f t="shared" ref="E8:E22" si="1">SUM(F8:Q8)</f>
        <v>13880000.000305718</v>
      </c>
      <c r="F8" s="12">
        <v>2790736.0340163172</v>
      </c>
      <c r="G8" s="12">
        <v>418529.70283410163</v>
      </c>
      <c r="H8" s="12">
        <v>4347318.1747418595</v>
      </c>
      <c r="I8" s="12">
        <v>425337.30493157904</v>
      </c>
      <c r="J8" s="12">
        <v>443893.86563098599</v>
      </c>
      <c r="K8" s="12">
        <v>3046263.3908574567</v>
      </c>
      <c r="L8" s="12">
        <v>704924.16646145796</v>
      </c>
      <c r="M8" s="12">
        <v>1684957.2874339379</v>
      </c>
      <c r="N8" s="12">
        <v>18040.073398021621</v>
      </c>
      <c r="O8" s="12">
        <v>0</v>
      </c>
      <c r="P8" s="12">
        <v>0</v>
      </c>
      <c r="Q8" s="12">
        <v>0</v>
      </c>
    </row>
    <row r="9" spans="1:18" ht="12.75" x14ac:dyDescent="0.2">
      <c r="A9" s="11">
        <v>1000</v>
      </c>
      <c r="B9" s="11">
        <v>13100</v>
      </c>
      <c r="C9" s="11">
        <v>13101</v>
      </c>
      <c r="D9" s="19" t="s">
        <v>20</v>
      </c>
      <c r="E9" s="12">
        <f t="shared" si="1"/>
        <v>726725.24607978959</v>
      </c>
      <c r="F9" s="12">
        <v>67530.161855291866</v>
      </c>
      <c r="G9" s="12">
        <v>54876.45062654536</v>
      </c>
      <c r="H9" s="12">
        <v>57817.530400472329</v>
      </c>
      <c r="I9" s="12">
        <v>63102.334775299023</v>
      </c>
      <c r="J9" s="12">
        <v>66977.09883086459</v>
      </c>
      <c r="K9" s="12">
        <v>57711.371474752938</v>
      </c>
      <c r="L9" s="12">
        <v>44223.898328700161</v>
      </c>
      <c r="M9" s="12">
        <v>69865.722136873112</v>
      </c>
      <c r="N9" s="12">
        <v>47964.402566444143</v>
      </c>
      <c r="O9" s="12">
        <v>65983.16697122273</v>
      </c>
      <c r="P9" s="12">
        <v>56078.630299920209</v>
      </c>
      <c r="Q9" s="12">
        <v>74594.477813403137</v>
      </c>
    </row>
    <row r="10" spans="1:18" ht="12.75" x14ac:dyDescent="0.2">
      <c r="A10" s="11">
        <v>1000</v>
      </c>
      <c r="B10" s="11">
        <v>13100</v>
      </c>
      <c r="C10" s="11">
        <v>13104</v>
      </c>
      <c r="D10" s="19" t="s">
        <v>21</v>
      </c>
      <c r="E10" s="12">
        <f t="shared" si="1"/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8" ht="12.75" x14ac:dyDescent="0.2">
      <c r="A11" s="11">
        <v>1000</v>
      </c>
      <c r="B11" s="11">
        <v>13200</v>
      </c>
      <c r="C11" s="11">
        <v>13201</v>
      </c>
      <c r="D11" s="19" t="s">
        <v>22</v>
      </c>
      <c r="E11" s="12">
        <f t="shared" si="1"/>
        <v>2741618.5721534411</v>
      </c>
      <c r="F11" s="12">
        <v>254761.95704183466</v>
      </c>
      <c r="G11" s="12">
        <v>207025.00294737204</v>
      </c>
      <c r="H11" s="12">
        <v>218120.41895758963</v>
      </c>
      <c r="I11" s="12">
        <v>238057.68947678639</v>
      </c>
      <c r="J11" s="12">
        <v>252675.49057115597</v>
      </c>
      <c r="K11" s="12">
        <v>217719.92745970626</v>
      </c>
      <c r="L11" s="12">
        <v>166837.55194281222</v>
      </c>
      <c r="M11" s="12">
        <v>263573.01112163748</v>
      </c>
      <c r="N11" s="12">
        <v>180948.84908397638</v>
      </c>
      <c r="O11" s="12">
        <v>248925.81755436092</v>
      </c>
      <c r="P11" s="12">
        <v>211560.30447620864</v>
      </c>
      <c r="Q11" s="12">
        <v>281412.5515200005</v>
      </c>
    </row>
    <row r="12" spans="1:18" ht="12.75" x14ac:dyDescent="0.2">
      <c r="A12" s="11">
        <v>1000</v>
      </c>
      <c r="B12" s="11">
        <v>13200</v>
      </c>
      <c r="C12" s="11">
        <v>13202</v>
      </c>
      <c r="D12" s="19" t="s">
        <v>23</v>
      </c>
      <c r="E12" s="12">
        <f t="shared" si="1"/>
        <v>12568417.848817535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7006129.0758396043</v>
      </c>
      <c r="L12" s="12">
        <v>0</v>
      </c>
      <c r="M12" s="12">
        <v>0</v>
      </c>
      <c r="N12" s="12">
        <v>14855.736306374052</v>
      </c>
      <c r="O12" s="12">
        <v>45751.682678274185</v>
      </c>
      <c r="P12" s="12">
        <v>0</v>
      </c>
      <c r="Q12" s="12">
        <v>5501681.3539932817</v>
      </c>
    </row>
    <row r="13" spans="1:18" ht="12.75" x14ac:dyDescent="0.2">
      <c r="A13" s="11">
        <v>1000</v>
      </c>
      <c r="B13" s="11">
        <v>13300</v>
      </c>
      <c r="C13" s="11">
        <v>13301</v>
      </c>
      <c r="D13" s="19" t="s">
        <v>24</v>
      </c>
      <c r="E13" s="12">
        <f t="shared" si="1"/>
        <v>4402999.9998969976</v>
      </c>
      <c r="F13" s="12">
        <v>0</v>
      </c>
      <c r="G13" s="12">
        <v>32283.455140089325</v>
      </c>
      <c r="H13" s="12">
        <v>0</v>
      </c>
      <c r="I13" s="12">
        <v>12625.576416454511</v>
      </c>
      <c r="J13" s="12">
        <v>0</v>
      </c>
      <c r="K13" s="12">
        <v>0</v>
      </c>
      <c r="L13" s="12">
        <v>0</v>
      </c>
      <c r="M13" s="12">
        <v>1433469.8748233423</v>
      </c>
      <c r="N13" s="12">
        <v>0</v>
      </c>
      <c r="O13" s="12">
        <v>0</v>
      </c>
      <c r="P13" s="12">
        <v>0</v>
      </c>
      <c r="Q13" s="12">
        <v>2924621.0935171111</v>
      </c>
    </row>
    <row r="14" spans="1:18" ht="12.75" x14ac:dyDescent="0.2">
      <c r="A14" s="11">
        <v>1000</v>
      </c>
      <c r="B14" s="11">
        <v>13400</v>
      </c>
      <c r="C14" s="11">
        <v>13403</v>
      </c>
      <c r="D14" s="19" t="s">
        <v>25</v>
      </c>
      <c r="E14" s="12">
        <f t="shared" si="1"/>
        <v>5012245.7144105285</v>
      </c>
      <c r="F14" s="12">
        <v>290188.09165599977</v>
      </c>
      <c r="G14" s="12">
        <v>246343.15712821053</v>
      </c>
      <c r="H14" s="12">
        <v>447573.12975197734</v>
      </c>
      <c r="I14" s="12">
        <v>291906.42880681722</v>
      </c>
      <c r="J14" s="12">
        <v>334208.19894037984</v>
      </c>
      <c r="K14" s="12">
        <v>411968.40292469889</v>
      </c>
      <c r="L14" s="12">
        <v>351098.26201284467</v>
      </c>
      <c r="M14" s="12">
        <v>522149.29404894874</v>
      </c>
      <c r="N14" s="12">
        <v>419349.44204980106</v>
      </c>
      <c r="O14" s="12">
        <v>441469.12755486899</v>
      </c>
      <c r="P14" s="12">
        <v>573171.85954161221</v>
      </c>
      <c r="Q14" s="12">
        <v>682820.31999436964</v>
      </c>
    </row>
    <row r="15" spans="1:18" ht="12.75" x14ac:dyDescent="0.2">
      <c r="A15" s="11">
        <v>1000</v>
      </c>
      <c r="B15" s="11">
        <v>13400</v>
      </c>
      <c r="C15" s="11">
        <v>13404</v>
      </c>
      <c r="D15" s="19" t="s">
        <v>26</v>
      </c>
      <c r="E15" s="12">
        <f t="shared" si="1"/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18" ht="12.75" x14ac:dyDescent="0.2">
      <c r="A16" s="11">
        <v>1000</v>
      </c>
      <c r="B16" s="11">
        <v>14100</v>
      </c>
      <c r="C16" s="11">
        <v>14103</v>
      </c>
      <c r="D16" s="19" t="s">
        <v>27</v>
      </c>
      <c r="E16" s="12">
        <f t="shared" si="1"/>
        <v>1582139.9999935154</v>
      </c>
      <c r="F16" s="12">
        <v>4297.9426454387149</v>
      </c>
      <c r="G16" s="12">
        <v>3002.4978734637452</v>
      </c>
      <c r="H16" s="12">
        <v>141978.80717538678</v>
      </c>
      <c r="I16" s="12">
        <v>178184.28805394858</v>
      </c>
      <c r="J16" s="12">
        <v>159821.94945409187</v>
      </c>
      <c r="K16" s="12">
        <v>189433.79224067295</v>
      </c>
      <c r="L16" s="12">
        <v>181401.67093572754</v>
      </c>
      <c r="M16" s="12">
        <v>95229.436389267154</v>
      </c>
      <c r="N16" s="12">
        <v>48683.748075484233</v>
      </c>
      <c r="O16" s="12">
        <v>125992.15788829091</v>
      </c>
      <c r="P16" s="12">
        <v>237618.63949849905</v>
      </c>
      <c r="Q16" s="12">
        <v>216495.06976324413</v>
      </c>
    </row>
    <row r="17" spans="1:17" ht="12.75" x14ac:dyDescent="0.2">
      <c r="A17" s="11">
        <v>1000</v>
      </c>
      <c r="B17" s="11">
        <v>14400</v>
      </c>
      <c r="C17" s="11">
        <v>14401</v>
      </c>
      <c r="D17" s="19" t="s">
        <v>28</v>
      </c>
      <c r="E17" s="12">
        <f t="shared" si="1"/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</row>
    <row r="18" spans="1:17" ht="12.75" x14ac:dyDescent="0.2">
      <c r="A18" s="11">
        <v>1000</v>
      </c>
      <c r="B18" s="11">
        <v>14400</v>
      </c>
      <c r="C18" s="11">
        <v>14403</v>
      </c>
      <c r="D18" s="19" t="s">
        <v>29</v>
      </c>
      <c r="E18" s="12">
        <f t="shared" si="1"/>
        <v>675999.99999108328</v>
      </c>
      <c r="F18" s="12">
        <v>2190.7689497020042</v>
      </c>
      <c r="G18" s="12">
        <v>0</v>
      </c>
      <c r="H18" s="12">
        <v>0</v>
      </c>
      <c r="I18" s="12">
        <v>41423.761050733905</v>
      </c>
      <c r="J18" s="12">
        <v>0</v>
      </c>
      <c r="K18" s="12">
        <v>0</v>
      </c>
      <c r="L18" s="12">
        <v>52491.766556954208</v>
      </c>
      <c r="M18" s="12">
        <v>464503.64598415897</v>
      </c>
      <c r="N18" s="12">
        <v>38511.280666540209</v>
      </c>
      <c r="O18" s="12">
        <v>0</v>
      </c>
      <c r="P18" s="12">
        <v>25769.793824130629</v>
      </c>
      <c r="Q18" s="12">
        <v>51108.9829588633</v>
      </c>
    </row>
    <row r="19" spans="1:17" ht="12.75" x14ac:dyDescent="0.2">
      <c r="A19" s="11">
        <v>1000</v>
      </c>
      <c r="B19" s="11">
        <v>15100</v>
      </c>
      <c r="C19" s="11">
        <v>15101</v>
      </c>
      <c r="D19" s="19" t="s">
        <v>30</v>
      </c>
      <c r="E19" s="12">
        <f t="shared" si="1"/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0" spans="1:17" ht="12.75" x14ac:dyDescent="0.2">
      <c r="A20" s="11">
        <v>1000</v>
      </c>
      <c r="B20" s="11">
        <v>15200</v>
      </c>
      <c r="C20" s="11">
        <v>15202</v>
      </c>
      <c r="D20" s="19" t="s">
        <v>31</v>
      </c>
      <c r="E20" s="12">
        <f t="shared" si="1"/>
        <v>900000</v>
      </c>
      <c r="F20" s="12">
        <v>100000</v>
      </c>
      <c r="G20" s="12">
        <v>100000</v>
      </c>
      <c r="H20" s="12">
        <v>100000</v>
      </c>
      <c r="I20" s="12">
        <v>100000</v>
      </c>
      <c r="J20" s="12">
        <v>100000</v>
      </c>
      <c r="K20" s="12">
        <v>100000</v>
      </c>
      <c r="L20" s="12">
        <v>100000</v>
      </c>
      <c r="M20" s="12">
        <v>100000</v>
      </c>
      <c r="N20" s="12">
        <v>100000</v>
      </c>
      <c r="O20" s="12">
        <v>0</v>
      </c>
      <c r="P20" s="12">
        <v>0</v>
      </c>
      <c r="Q20" s="12">
        <v>0</v>
      </c>
    </row>
    <row r="21" spans="1:17" ht="12.75" x14ac:dyDescent="0.2">
      <c r="A21" s="11">
        <v>1000</v>
      </c>
      <c r="B21" s="11">
        <v>15500</v>
      </c>
      <c r="C21" s="11">
        <v>15502</v>
      </c>
      <c r="D21" s="19" t="s">
        <v>32</v>
      </c>
      <c r="E21" s="12">
        <f t="shared" si="1"/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</row>
    <row r="22" spans="1:17" ht="12.75" x14ac:dyDescent="0.2">
      <c r="A22" s="11">
        <v>1000</v>
      </c>
      <c r="B22" s="11">
        <v>15900</v>
      </c>
      <c r="C22" s="11">
        <v>15906</v>
      </c>
      <c r="D22" s="19" t="s">
        <v>33</v>
      </c>
      <c r="E22" s="12">
        <f t="shared" si="1"/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</row>
    <row r="23" spans="1:17" ht="15" customHeight="1" x14ac:dyDescent="0.2">
      <c r="A23" s="22" t="s">
        <v>149</v>
      </c>
      <c r="B23" s="22"/>
      <c r="C23" s="22"/>
      <c r="D23" s="22"/>
      <c r="E23" s="10">
        <f t="shared" ref="E23:E30" si="2">SUM(F23:Q23)</f>
        <v>14265605.82378155</v>
      </c>
      <c r="F23" s="10">
        <f>SUM(F24:F59)</f>
        <v>1196380.9293228285</v>
      </c>
      <c r="G23" s="10">
        <f t="shared" ref="G23:Q23" si="3">SUM(G24:G59)</f>
        <v>1343474.2931033927</v>
      </c>
      <c r="H23" s="10">
        <f t="shared" si="3"/>
        <v>1175922.90194736</v>
      </c>
      <c r="I23" s="10">
        <f t="shared" si="3"/>
        <v>1057715.6418709417</v>
      </c>
      <c r="J23" s="10">
        <f t="shared" si="3"/>
        <v>1282548.0832318759</v>
      </c>
      <c r="K23" s="21">
        <f t="shared" si="3"/>
        <v>1139777.9465434561</v>
      </c>
      <c r="L23" s="10">
        <f t="shared" si="3"/>
        <v>1450783.7071429207</v>
      </c>
      <c r="M23" s="10">
        <f t="shared" si="3"/>
        <v>1457139.5849207637</v>
      </c>
      <c r="N23" s="10">
        <f t="shared" si="3"/>
        <v>759795.07218244206</v>
      </c>
      <c r="O23" s="10">
        <f t="shared" si="3"/>
        <v>807862.67387470952</v>
      </c>
      <c r="P23" s="10">
        <f t="shared" si="3"/>
        <v>956811.21425718581</v>
      </c>
      <c r="Q23" s="10">
        <f t="shared" si="3"/>
        <v>1637393.7753836713</v>
      </c>
    </row>
    <row r="24" spans="1:17" ht="12.75" x14ac:dyDescent="0.2">
      <c r="A24" s="14">
        <v>2000</v>
      </c>
      <c r="B24" s="14">
        <v>21100</v>
      </c>
      <c r="C24" s="14">
        <v>21101</v>
      </c>
      <c r="D24" s="20" t="s">
        <v>34</v>
      </c>
      <c r="E24" s="12">
        <f t="shared" si="2"/>
        <v>309676.64796232089</v>
      </c>
      <c r="F24" s="12">
        <v>3578.1262529147662</v>
      </c>
      <c r="G24" s="12">
        <v>18129.432235385353</v>
      </c>
      <c r="H24" s="12">
        <v>15782.960462974264</v>
      </c>
      <c r="I24" s="12">
        <v>20771.699786802328</v>
      </c>
      <c r="J24" s="12">
        <v>25630.708346353316</v>
      </c>
      <c r="K24" s="12">
        <v>16282.268517617473</v>
      </c>
      <c r="L24" s="12">
        <v>19657.725684634886</v>
      </c>
      <c r="M24" s="12">
        <v>43525.295375364338</v>
      </c>
      <c r="N24" s="12">
        <v>20522.409535625677</v>
      </c>
      <c r="O24" s="12">
        <v>18969.017941487778</v>
      </c>
      <c r="P24" s="12">
        <v>49005.908229442684</v>
      </c>
      <c r="Q24" s="12">
        <v>57821.095593717997</v>
      </c>
    </row>
    <row r="25" spans="1:17" ht="12.75" x14ac:dyDescent="0.2">
      <c r="A25" s="14">
        <v>2000</v>
      </c>
      <c r="B25" s="14">
        <v>21200</v>
      </c>
      <c r="C25" s="14">
        <v>21201</v>
      </c>
      <c r="D25" s="20" t="s">
        <v>35</v>
      </c>
      <c r="E25" s="12">
        <f t="shared" si="2"/>
        <v>197269.01651141269</v>
      </c>
      <c r="F25" s="12">
        <v>2279.3240998657579</v>
      </c>
      <c r="G25" s="12">
        <v>11548.740567031446</v>
      </c>
      <c r="H25" s="12">
        <v>10054.000224609348</v>
      </c>
      <c r="I25" s="12">
        <v>13231.907588690325</v>
      </c>
      <c r="J25" s="12">
        <v>16327.174364762464</v>
      </c>
      <c r="K25" s="12">
        <v>10372.067503895052</v>
      </c>
      <c r="L25" s="12">
        <v>12522.288129167846</v>
      </c>
      <c r="M25" s="12">
        <v>27726.314749801757</v>
      </c>
      <c r="N25" s="12">
        <v>13073.105680315612</v>
      </c>
      <c r="O25" s="12">
        <v>12083.570195321718</v>
      </c>
      <c r="P25" s="12">
        <v>31217.553481291088</v>
      </c>
      <c r="Q25" s="12">
        <v>36832.969926660284</v>
      </c>
    </row>
    <row r="26" spans="1:17" ht="24" x14ac:dyDescent="0.2">
      <c r="A26" s="14">
        <v>2000</v>
      </c>
      <c r="B26" s="14">
        <v>21400</v>
      </c>
      <c r="C26" s="14">
        <v>21401</v>
      </c>
      <c r="D26" s="20" t="s">
        <v>36</v>
      </c>
      <c r="E26" s="12">
        <f t="shared" si="2"/>
        <v>39263.312596716976</v>
      </c>
      <c r="F26" s="12">
        <v>0</v>
      </c>
      <c r="G26" s="12">
        <v>382.65479602713219</v>
      </c>
      <c r="H26" s="12">
        <v>819.67187258076353</v>
      </c>
      <c r="I26" s="12">
        <v>0</v>
      </c>
      <c r="J26" s="12">
        <v>17154.108803717692</v>
      </c>
      <c r="K26" s="12">
        <v>1150.0726789685984</v>
      </c>
      <c r="L26" s="12">
        <v>3127.6600726183515</v>
      </c>
      <c r="M26" s="12">
        <v>2408.7117971736548</v>
      </c>
      <c r="N26" s="12">
        <v>3088.6461497506812</v>
      </c>
      <c r="O26" s="12">
        <v>4174.4159566596236</v>
      </c>
      <c r="P26" s="12">
        <v>3331.0996017788916</v>
      </c>
      <c r="Q26" s="12">
        <v>3626.2708674415844</v>
      </c>
    </row>
    <row r="27" spans="1:17" ht="12.75" x14ac:dyDescent="0.2">
      <c r="A27" s="14">
        <v>2000</v>
      </c>
      <c r="B27" s="14">
        <v>21500</v>
      </c>
      <c r="C27" s="14">
        <v>21503</v>
      </c>
      <c r="D27" s="20" t="s">
        <v>37</v>
      </c>
      <c r="E27" s="12">
        <f t="shared" si="2"/>
        <v>3945.4297924917682</v>
      </c>
      <c r="F27" s="12">
        <v>0</v>
      </c>
      <c r="G27" s="12">
        <v>0</v>
      </c>
      <c r="H27" s="12">
        <v>0</v>
      </c>
      <c r="I27" s="12">
        <v>1301.8385188504226</v>
      </c>
      <c r="J27" s="12">
        <v>0</v>
      </c>
      <c r="K27" s="12">
        <v>303.76564797466818</v>
      </c>
      <c r="L27" s="12">
        <v>0</v>
      </c>
      <c r="M27" s="12">
        <v>0</v>
      </c>
      <c r="N27" s="12">
        <v>0</v>
      </c>
      <c r="O27" s="12">
        <v>0</v>
      </c>
      <c r="P27" s="12">
        <v>669.14276821322312</v>
      </c>
      <c r="Q27" s="12">
        <v>1670.6828574534545</v>
      </c>
    </row>
    <row r="28" spans="1:17" ht="12.75" x14ac:dyDescent="0.2">
      <c r="A28" s="14">
        <v>2000</v>
      </c>
      <c r="B28" s="14">
        <v>21600</v>
      </c>
      <c r="C28" s="14">
        <v>21601</v>
      </c>
      <c r="D28" s="20" t="s">
        <v>38</v>
      </c>
      <c r="E28" s="12">
        <f t="shared" si="2"/>
        <v>222903.54544636986</v>
      </c>
      <c r="F28" s="12">
        <v>347.23205817002889</v>
      </c>
      <c r="G28" s="12">
        <v>26053.401503076249</v>
      </c>
      <c r="H28" s="12">
        <v>9812.4646039108538</v>
      </c>
      <c r="I28" s="12">
        <v>17333.059393245672</v>
      </c>
      <c r="J28" s="12">
        <v>28702.36903135887</v>
      </c>
      <c r="K28" s="12">
        <v>13863.50899843898</v>
      </c>
      <c r="L28" s="12">
        <v>19389.831193767197</v>
      </c>
      <c r="M28" s="12">
        <v>19202.773905740713</v>
      </c>
      <c r="N28" s="12">
        <v>10042.92520248151</v>
      </c>
      <c r="O28" s="12">
        <v>10908.968117907369</v>
      </c>
      <c r="P28" s="12">
        <v>14167.895127733575</v>
      </c>
      <c r="Q28" s="12">
        <v>53079.116310538811</v>
      </c>
    </row>
    <row r="29" spans="1:17" ht="36" x14ac:dyDescent="0.2">
      <c r="A29" s="14">
        <v>2000</v>
      </c>
      <c r="B29" s="14">
        <v>22100</v>
      </c>
      <c r="C29" s="14">
        <v>22102</v>
      </c>
      <c r="D29" s="20" t="s">
        <v>39</v>
      </c>
      <c r="E29" s="12">
        <f t="shared" si="2"/>
        <v>231015.63017421783</v>
      </c>
      <c r="F29" s="12">
        <v>0</v>
      </c>
      <c r="G29" s="12">
        <v>0</v>
      </c>
      <c r="H29" s="12">
        <v>0</v>
      </c>
      <c r="I29" s="12">
        <v>6699.7895946307053</v>
      </c>
      <c r="J29" s="12">
        <v>13582.787128510701</v>
      </c>
      <c r="K29" s="12">
        <v>0</v>
      </c>
      <c r="L29" s="12">
        <v>10186.151011173584</v>
      </c>
      <c r="M29" s="12">
        <v>0</v>
      </c>
      <c r="N29" s="12">
        <v>1285.0105665147053</v>
      </c>
      <c r="O29" s="12">
        <v>35731.109018051357</v>
      </c>
      <c r="P29" s="12">
        <v>27541.30834079763</v>
      </c>
      <c r="Q29" s="12">
        <v>135989.47451453915</v>
      </c>
    </row>
    <row r="30" spans="1:17" ht="24" x14ac:dyDescent="0.2">
      <c r="A30" s="14">
        <v>2000</v>
      </c>
      <c r="B30" s="14">
        <v>22100</v>
      </c>
      <c r="C30" s="14">
        <v>22103</v>
      </c>
      <c r="D30" s="20" t="s">
        <v>40</v>
      </c>
      <c r="E30" s="12">
        <f t="shared" si="2"/>
        <v>33667.319701077191</v>
      </c>
      <c r="F30" s="12">
        <v>0</v>
      </c>
      <c r="G30" s="12">
        <v>13964.986884312508</v>
      </c>
      <c r="H30" s="12">
        <v>7899.3109862004439</v>
      </c>
      <c r="I30" s="12">
        <v>0</v>
      </c>
      <c r="J30" s="12">
        <v>0</v>
      </c>
      <c r="K30" s="12">
        <v>0</v>
      </c>
      <c r="L30" s="12">
        <v>4330.4151682607053</v>
      </c>
      <c r="M30" s="12">
        <v>0</v>
      </c>
      <c r="N30" s="12">
        <v>5280.9941076350078</v>
      </c>
      <c r="O30" s="12">
        <v>2191.612554668528</v>
      </c>
      <c r="P30" s="12">
        <v>0</v>
      </c>
      <c r="Q30" s="12">
        <v>0</v>
      </c>
    </row>
    <row r="31" spans="1:17" ht="24" x14ac:dyDescent="0.2">
      <c r="A31" s="14">
        <v>2000</v>
      </c>
      <c r="B31" s="14">
        <v>22100</v>
      </c>
      <c r="C31" s="14">
        <v>22104</v>
      </c>
      <c r="D31" s="20" t="s">
        <v>41</v>
      </c>
      <c r="E31" s="12">
        <f t="shared" ref="E31:E94" si="4">SUM(F31:Q31)</f>
        <v>332045.94337954995</v>
      </c>
      <c r="F31" s="12">
        <v>39545.022110616519</v>
      </c>
      <c r="G31" s="12">
        <v>26534.379715115731</v>
      </c>
      <c r="H31" s="12">
        <v>37797.648020504217</v>
      </c>
      <c r="I31" s="12">
        <v>44560.523147104235</v>
      </c>
      <c r="J31" s="12">
        <v>15024.804054761353</v>
      </c>
      <c r="K31" s="12">
        <v>26367.45396579714</v>
      </c>
      <c r="L31" s="12">
        <v>33462.158423808942</v>
      </c>
      <c r="M31" s="12">
        <v>33084.862647566719</v>
      </c>
      <c r="N31" s="12">
        <v>4217.7237483265735</v>
      </c>
      <c r="O31" s="12">
        <v>5464.4683287278858</v>
      </c>
      <c r="P31" s="12">
        <v>11975.043467808202</v>
      </c>
      <c r="Q31" s="12">
        <v>54011.855749412403</v>
      </c>
    </row>
    <row r="32" spans="1:17" ht="24" x14ac:dyDescent="0.2">
      <c r="A32" s="14">
        <v>2000</v>
      </c>
      <c r="B32" s="14">
        <v>22100</v>
      </c>
      <c r="C32" s="14">
        <v>22106</v>
      </c>
      <c r="D32" s="20" t="s">
        <v>42</v>
      </c>
      <c r="E32" s="12">
        <f t="shared" si="4"/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17" ht="12.75" x14ac:dyDescent="0.2">
      <c r="A33" s="14">
        <v>2000</v>
      </c>
      <c r="B33" s="14">
        <v>22300</v>
      </c>
      <c r="C33" s="14">
        <v>22301</v>
      </c>
      <c r="D33" s="20" t="s">
        <v>43</v>
      </c>
      <c r="E33" s="12">
        <f t="shared" si="4"/>
        <v>23369.12220699816</v>
      </c>
      <c r="F33" s="12">
        <v>5892.9950918193999</v>
      </c>
      <c r="G33" s="12">
        <v>1138.0306376568874</v>
      </c>
      <c r="H33" s="12">
        <v>1138.0306376568874</v>
      </c>
      <c r="I33" s="12">
        <v>1137.9721133767709</v>
      </c>
      <c r="J33" s="12">
        <v>2503.5516548244773</v>
      </c>
      <c r="K33" s="12">
        <v>2113.3735306365365</v>
      </c>
      <c r="L33" s="12">
        <v>0</v>
      </c>
      <c r="M33" s="12">
        <v>0</v>
      </c>
      <c r="N33" s="12">
        <v>0</v>
      </c>
      <c r="O33" s="12">
        <v>0</v>
      </c>
      <c r="P33" s="12">
        <v>2145.8902709390536</v>
      </c>
      <c r="Q33" s="12">
        <v>7299.2782700881462</v>
      </c>
    </row>
    <row r="34" spans="1:17" ht="12.75" x14ac:dyDescent="0.2">
      <c r="A34" s="14">
        <v>2000</v>
      </c>
      <c r="B34" s="14">
        <v>24200</v>
      </c>
      <c r="C34" s="14">
        <v>24201</v>
      </c>
      <c r="D34" s="20" t="s">
        <v>44</v>
      </c>
      <c r="E34" s="12">
        <f t="shared" si="4"/>
        <v>3743.198484458961</v>
      </c>
      <c r="F34" s="12">
        <v>43.250393128586857</v>
      </c>
      <c r="G34" s="12">
        <v>219.13845849898516</v>
      </c>
      <c r="H34" s="12">
        <v>190.77561732219871</v>
      </c>
      <c r="I34" s="12">
        <v>251.07671396344793</v>
      </c>
      <c r="J34" s="12">
        <v>309.80969753118984</v>
      </c>
      <c r="K34" s="12">
        <v>196.81097441391591</v>
      </c>
      <c r="L34" s="12">
        <v>237.61161674543925</v>
      </c>
      <c r="M34" s="12">
        <v>526.10947824685763</v>
      </c>
      <c r="N34" s="12">
        <v>248.06343254059951</v>
      </c>
      <c r="O34" s="12">
        <v>229.28690192646113</v>
      </c>
      <c r="P34" s="12">
        <v>592.35606759830421</v>
      </c>
      <c r="Q34" s="12">
        <v>698.90913254297493</v>
      </c>
    </row>
    <row r="35" spans="1:17" ht="12.75" x14ac:dyDescent="0.2">
      <c r="A35" s="14">
        <v>2000</v>
      </c>
      <c r="B35" s="14">
        <v>24400</v>
      </c>
      <c r="C35" s="14">
        <v>24401</v>
      </c>
      <c r="D35" s="20" t="s">
        <v>45</v>
      </c>
      <c r="E35" s="12">
        <f t="shared" si="4"/>
        <v>3909.7023384814815</v>
      </c>
      <c r="F35" s="12">
        <v>45.174244394769381</v>
      </c>
      <c r="G35" s="12">
        <v>228.88611095613481</v>
      </c>
      <c r="H35" s="12">
        <v>199.26164222030479</v>
      </c>
      <c r="I35" s="12">
        <v>262.24503450637172</v>
      </c>
      <c r="J35" s="12">
        <v>323.59056137441468</v>
      </c>
      <c r="K35" s="12">
        <v>205.56546229103455</v>
      </c>
      <c r="L35" s="12">
        <v>248.18098679431506</v>
      </c>
      <c r="M35" s="12">
        <v>549.51172531699683</v>
      </c>
      <c r="N35" s="12">
        <v>259.09771718554947</v>
      </c>
      <c r="O35" s="12">
        <v>239.48597445925461</v>
      </c>
      <c r="P35" s="12">
        <v>618.70507597128619</v>
      </c>
      <c r="Q35" s="12">
        <v>729.99780301105</v>
      </c>
    </row>
    <row r="36" spans="1:17" ht="12.75" x14ac:dyDescent="0.2">
      <c r="A36" s="14">
        <v>2000</v>
      </c>
      <c r="B36" s="14">
        <v>24500</v>
      </c>
      <c r="C36" s="14">
        <v>24501</v>
      </c>
      <c r="D36" s="20" t="s">
        <v>142</v>
      </c>
      <c r="E36" s="12">
        <f t="shared" si="4"/>
        <v>284.4031981176019</v>
      </c>
      <c r="F36" s="12">
        <v>3.2861068352862324</v>
      </c>
      <c r="G36" s="12">
        <v>16.649846030454615</v>
      </c>
      <c r="H36" s="12">
        <v>14.494875415919971</v>
      </c>
      <c r="I36" s="12">
        <v>19.076471824972987</v>
      </c>
      <c r="J36" s="12">
        <v>23.538925106840221</v>
      </c>
      <c r="K36" s="12">
        <v>14.953433749332586</v>
      </c>
      <c r="L36" s="12">
        <v>18.053411806204142</v>
      </c>
      <c r="M36" s="12">
        <v>39.973092208338031</v>
      </c>
      <c r="N36" s="12">
        <v>18.847526745772804</v>
      </c>
      <c r="O36" s="12">
        <v>17.420911144600414</v>
      </c>
      <c r="P36" s="12">
        <v>45.006419175678396</v>
      </c>
      <c r="Q36" s="12">
        <v>53.102178074201525</v>
      </c>
    </row>
    <row r="37" spans="1:17" ht="12.75" x14ac:dyDescent="0.2">
      <c r="A37" s="14">
        <v>2000</v>
      </c>
      <c r="B37" s="14">
        <v>24600</v>
      </c>
      <c r="C37" s="14">
        <v>24601</v>
      </c>
      <c r="D37" s="20" t="s">
        <v>46</v>
      </c>
      <c r="E37" s="12">
        <f t="shared" si="4"/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</row>
    <row r="38" spans="1:17" ht="12.75" x14ac:dyDescent="0.2">
      <c r="A38" s="14">
        <v>2000</v>
      </c>
      <c r="B38" s="14">
        <v>24700</v>
      </c>
      <c r="C38" s="14">
        <v>24701</v>
      </c>
      <c r="D38" s="20" t="s">
        <v>47</v>
      </c>
      <c r="E38" s="12">
        <f t="shared" si="4"/>
        <v>578450.25</v>
      </c>
      <c r="F38" s="12">
        <v>48204.1875</v>
      </c>
      <c r="G38" s="12">
        <v>48204.1875</v>
      </c>
      <c r="H38" s="12">
        <v>48204.1875</v>
      </c>
      <c r="I38" s="12">
        <v>48204.1875</v>
      </c>
      <c r="J38" s="12">
        <v>48204.1875</v>
      </c>
      <c r="K38" s="12">
        <v>48204.1875</v>
      </c>
      <c r="L38" s="12">
        <v>48204.1875</v>
      </c>
      <c r="M38" s="12">
        <v>48204.1875</v>
      </c>
      <c r="N38" s="12">
        <v>48204.1875</v>
      </c>
      <c r="O38" s="12">
        <v>48204.1875</v>
      </c>
      <c r="P38" s="12">
        <v>48204.1875</v>
      </c>
      <c r="Q38" s="12">
        <v>48204.1875</v>
      </c>
    </row>
    <row r="39" spans="1:17" ht="12.75" x14ac:dyDescent="0.2">
      <c r="A39" s="14">
        <v>2000</v>
      </c>
      <c r="B39" s="14">
        <v>24800</v>
      </c>
      <c r="C39" s="14">
        <v>24801</v>
      </c>
      <c r="D39" s="20" t="s">
        <v>48</v>
      </c>
      <c r="E39" s="12">
        <f t="shared" si="4"/>
        <v>12656.38</v>
      </c>
      <c r="F39" s="12">
        <v>12656.38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</row>
    <row r="40" spans="1:17" ht="12.75" x14ac:dyDescent="0.2">
      <c r="A40" s="14">
        <v>2000</v>
      </c>
      <c r="B40" s="14">
        <v>24900</v>
      </c>
      <c r="C40" s="14">
        <v>24901</v>
      </c>
      <c r="D40" s="20" t="s">
        <v>49</v>
      </c>
      <c r="E40" s="12">
        <f t="shared" si="4"/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</row>
    <row r="41" spans="1:17" ht="12.75" x14ac:dyDescent="0.2">
      <c r="A41" s="14">
        <v>2000</v>
      </c>
      <c r="B41" s="14">
        <v>25200</v>
      </c>
      <c r="C41" s="14">
        <v>25201</v>
      </c>
      <c r="D41" s="20" t="s">
        <v>50</v>
      </c>
      <c r="E41" s="12">
        <f t="shared" si="4"/>
        <v>26706.025783175974</v>
      </c>
      <c r="F41" s="12">
        <v>1062.8681702049955</v>
      </c>
      <c r="G41" s="12">
        <v>2901.004888088929</v>
      </c>
      <c r="H41" s="12">
        <v>580.20097761778584</v>
      </c>
      <c r="I41" s="12">
        <v>435.15073321333938</v>
      </c>
      <c r="J41" s="12">
        <v>0</v>
      </c>
      <c r="K41" s="12">
        <v>0</v>
      </c>
      <c r="L41" s="12">
        <v>1120.0129647677818</v>
      </c>
      <c r="M41" s="12">
        <v>5782.0028459151754</v>
      </c>
      <c r="N41" s="12">
        <v>0</v>
      </c>
      <c r="O41" s="12">
        <v>7927.7461165878485</v>
      </c>
      <c r="P41" s="12">
        <v>6897.0390867801161</v>
      </c>
      <c r="Q41" s="12">
        <v>0</v>
      </c>
    </row>
    <row r="42" spans="1:17" ht="12.75" x14ac:dyDescent="0.2">
      <c r="A42" s="14">
        <v>2000</v>
      </c>
      <c r="B42" s="14">
        <v>25300</v>
      </c>
      <c r="C42" s="14">
        <v>25301</v>
      </c>
      <c r="D42" s="20" t="s">
        <v>51</v>
      </c>
      <c r="E42" s="12">
        <f t="shared" si="4"/>
        <v>1122852.6445650151</v>
      </c>
      <c r="F42" s="12">
        <v>11381.763913542987</v>
      </c>
      <c r="G42" s="12">
        <v>167129.56385456439</v>
      </c>
      <c r="H42" s="12">
        <v>94404.310754566701</v>
      </c>
      <c r="I42" s="12">
        <v>19030.142791962593</v>
      </c>
      <c r="J42" s="12">
        <v>62700.441021675557</v>
      </c>
      <c r="K42" s="12">
        <v>124494.73505766595</v>
      </c>
      <c r="L42" s="12">
        <v>126662.4041801572</v>
      </c>
      <c r="M42" s="12">
        <v>176438.98077904651</v>
      </c>
      <c r="N42" s="12">
        <v>41896.981897227874</v>
      </c>
      <c r="O42" s="12">
        <v>50648.948179479215</v>
      </c>
      <c r="P42" s="12">
        <v>84260.033093138409</v>
      </c>
      <c r="Q42" s="12">
        <v>163804.33904198761</v>
      </c>
    </row>
    <row r="43" spans="1:17" ht="12.75" x14ac:dyDescent="0.2">
      <c r="A43" s="14">
        <v>2000</v>
      </c>
      <c r="B43" s="14">
        <v>25400</v>
      </c>
      <c r="C43" s="14">
        <v>25401</v>
      </c>
      <c r="D43" s="20" t="s">
        <v>52</v>
      </c>
      <c r="E43" s="12">
        <f t="shared" si="4"/>
        <v>1230.5968743276201</v>
      </c>
      <c r="F43" s="12">
        <v>102.54973952730167</v>
      </c>
      <c r="G43" s="12">
        <v>102.54973952730167</v>
      </c>
      <c r="H43" s="12">
        <v>102.54973952730167</v>
      </c>
      <c r="I43" s="12">
        <v>102.54973952730167</v>
      </c>
      <c r="J43" s="12">
        <v>102.54973952730167</v>
      </c>
      <c r="K43" s="12">
        <v>102.54973952730167</v>
      </c>
      <c r="L43" s="12">
        <v>102.54973952730167</v>
      </c>
      <c r="M43" s="12">
        <v>102.54973952730167</v>
      </c>
      <c r="N43" s="12">
        <v>102.54973952730167</v>
      </c>
      <c r="O43" s="12">
        <v>102.54973952730167</v>
      </c>
      <c r="P43" s="12">
        <v>102.54973952730167</v>
      </c>
      <c r="Q43" s="12">
        <v>102.54973952730167</v>
      </c>
    </row>
    <row r="44" spans="1:17" ht="12.75" x14ac:dyDescent="0.2">
      <c r="A44" s="14">
        <v>2000</v>
      </c>
      <c r="B44" s="14">
        <v>25500</v>
      </c>
      <c r="C44" s="14">
        <v>25501</v>
      </c>
      <c r="D44" s="20" t="s">
        <v>53</v>
      </c>
      <c r="E44" s="12">
        <f t="shared" si="4"/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</row>
    <row r="45" spans="1:17" ht="36" x14ac:dyDescent="0.2">
      <c r="A45" s="14">
        <v>2000</v>
      </c>
      <c r="B45" s="14">
        <v>26100</v>
      </c>
      <c r="C45" s="14">
        <v>26103</v>
      </c>
      <c r="D45" s="20" t="s">
        <v>54</v>
      </c>
      <c r="E45" s="21">
        <f t="shared" si="4"/>
        <v>7311199.2226835303</v>
      </c>
      <c r="F45" s="12">
        <v>756548.77555886109</v>
      </c>
      <c r="G45" s="12">
        <v>389996.86619818921</v>
      </c>
      <c r="H45" s="12">
        <v>669478.61970642721</v>
      </c>
      <c r="I45" s="12">
        <v>603104.7846550534</v>
      </c>
      <c r="J45" s="12">
        <v>772094.7797075822</v>
      </c>
      <c r="K45" s="21">
        <v>651076.27</v>
      </c>
      <c r="L45" s="12">
        <v>680049.56720992073</v>
      </c>
      <c r="M45" s="12">
        <v>870887.80731324619</v>
      </c>
      <c r="N45" s="12">
        <v>372966.82583877211</v>
      </c>
      <c r="O45" s="12">
        <v>357615.91067120398</v>
      </c>
      <c r="P45" s="12">
        <v>412548.30970034318</v>
      </c>
      <c r="Q45" s="12">
        <v>774830.70612393087</v>
      </c>
    </row>
    <row r="46" spans="1:17" ht="36" x14ac:dyDescent="0.2">
      <c r="A46" s="14">
        <v>2000</v>
      </c>
      <c r="B46" s="14">
        <v>26100</v>
      </c>
      <c r="C46" s="14">
        <v>26104</v>
      </c>
      <c r="D46" s="20" t="s">
        <v>55</v>
      </c>
      <c r="E46" s="12">
        <f t="shared" si="4"/>
        <v>586.09784360236984</v>
      </c>
      <c r="F46" s="12">
        <v>64.038520143121488</v>
      </c>
      <c r="G46" s="12">
        <v>253.75820546871307</v>
      </c>
      <c r="H46" s="12">
        <v>0</v>
      </c>
      <c r="I46" s="12">
        <v>3.4796220088715164</v>
      </c>
      <c r="J46" s="12">
        <v>0</v>
      </c>
      <c r="K46" s="12">
        <v>4.1456260804968776</v>
      </c>
      <c r="L46" s="12">
        <v>185.14320139957209</v>
      </c>
      <c r="M46" s="12">
        <v>0</v>
      </c>
      <c r="N46" s="12">
        <v>0</v>
      </c>
      <c r="O46" s="12">
        <v>38.715553283378306</v>
      </c>
      <c r="P46" s="12">
        <v>26.934340788055071</v>
      </c>
      <c r="Q46" s="12">
        <v>9.8827744301613354</v>
      </c>
    </row>
    <row r="47" spans="1:17" ht="12.75" x14ac:dyDescent="0.2">
      <c r="A47" s="14">
        <v>2000</v>
      </c>
      <c r="B47" s="14">
        <v>27100</v>
      </c>
      <c r="C47" s="14">
        <v>27101</v>
      </c>
      <c r="D47" s="20" t="s">
        <v>56</v>
      </c>
      <c r="E47" s="12">
        <f t="shared" si="4"/>
        <v>591640.52190634282</v>
      </c>
      <c r="F47" s="12">
        <v>64644.127073927106</v>
      </c>
      <c r="G47" s="12">
        <v>256157.97560139556</v>
      </c>
      <c r="H47" s="12">
        <v>0</v>
      </c>
      <c r="I47" s="12">
        <v>3512.5285032821735</v>
      </c>
      <c r="J47" s="12">
        <v>0</v>
      </c>
      <c r="K47" s="12">
        <v>4184.8309197290519</v>
      </c>
      <c r="L47" s="12">
        <v>186894.08517559522</v>
      </c>
      <c r="M47" s="12">
        <v>0</v>
      </c>
      <c r="N47" s="12">
        <v>0</v>
      </c>
      <c r="O47" s="12">
        <v>39081.683033815811</v>
      </c>
      <c r="P47" s="12">
        <v>27189.056596938091</v>
      </c>
      <c r="Q47" s="12">
        <v>9976.2350016598339</v>
      </c>
    </row>
    <row r="48" spans="1:17" ht="12.75" x14ac:dyDescent="0.2">
      <c r="A48" s="14">
        <v>2000</v>
      </c>
      <c r="B48" s="14">
        <v>27200</v>
      </c>
      <c r="C48" s="14">
        <v>27201</v>
      </c>
      <c r="D48" s="20" t="s">
        <v>57</v>
      </c>
      <c r="E48" s="12">
        <f t="shared" si="4"/>
        <v>21957.005309874919</v>
      </c>
      <c r="F48" s="12">
        <v>233.49078828186202</v>
      </c>
      <c r="G48" s="12">
        <v>5297.5391495367667</v>
      </c>
      <c r="H48" s="12">
        <v>0</v>
      </c>
      <c r="I48" s="12">
        <v>0</v>
      </c>
      <c r="J48" s="12">
        <v>141.96462023298642</v>
      </c>
      <c r="K48" s="12">
        <v>0</v>
      </c>
      <c r="L48" s="12">
        <v>15290.2584101924</v>
      </c>
      <c r="M48" s="12">
        <v>0</v>
      </c>
      <c r="N48" s="12">
        <v>0</v>
      </c>
      <c r="O48" s="12">
        <v>782.06731901682963</v>
      </c>
      <c r="P48" s="12">
        <v>0</v>
      </c>
      <c r="Q48" s="12">
        <v>211.68502261407531</v>
      </c>
    </row>
    <row r="49" spans="1:17" ht="12.75" x14ac:dyDescent="0.2">
      <c r="A49" s="14">
        <v>2000</v>
      </c>
      <c r="B49" s="14">
        <v>27200</v>
      </c>
      <c r="C49" s="14">
        <v>27202</v>
      </c>
      <c r="D49" s="20" t="s">
        <v>58</v>
      </c>
      <c r="E49" s="12">
        <f t="shared" si="4"/>
        <v>323286.97697741073</v>
      </c>
      <c r="F49" s="12">
        <v>38554.157435530979</v>
      </c>
      <c r="G49" s="12">
        <v>28849.187030245728</v>
      </c>
      <c r="H49" s="12">
        <v>43555.896775618399</v>
      </c>
      <c r="I49" s="12">
        <v>31447.528989590923</v>
      </c>
      <c r="J49" s="12">
        <v>43330.045395281857</v>
      </c>
      <c r="K49" s="12">
        <v>24003.594992811002</v>
      </c>
      <c r="L49" s="12">
        <v>54542.25281658594</v>
      </c>
      <c r="M49" s="12">
        <v>11416.743765962301</v>
      </c>
      <c r="N49" s="12">
        <v>10544.733923314805</v>
      </c>
      <c r="O49" s="12">
        <v>3319.0003823676197</v>
      </c>
      <c r="P49" s="12">
        <v>7487.8815915575187</v>
      </c>
      <c r="Q49" s="12">
        <v>26235.953878543609</v>
      </c>
    </row>
    <row r="50" spans="1:17" ht="12.75" x14ac:dyDescent="0.2">
      <c r="A50" s="14">
        <v>2000</v>
      </c>
      <c r="B50" s="14">
        <v>27300</v>
      </c>
      <c r="C50" s="15" t="str">
        <f>MID(D50,1,5)</f>
        <v>27301</v>
      </c>
      <c r="D50" s="20" t="s">
        <v>59</v>
      </c>
      <c r="E50" s="12">
        <f t="shared" si="4"/>
        <v>10138.360861860012</v>
      </c>
      <c r="F50" s="12">
        <v>844.86340515500092</v>
      </c>
      <c r="G50" s="12">
        <v>844.86340515500092</v>
      </c>
      <c r="H50" s="12">
        <v>844.86340515500092</v>
      </c>
      <c r="I50" s="12">
        <v>844.86340515500092</v>
      </c>
      <c r="J50" s="12">
        <v>844.86340515500092</v>
      </c>
      <c r="K50" s="12">
        <v>844.86340515500092</v>
      </c>
      <c r="L50" s="12">
        <v>844.86340515500092</v>
      </c>
      <c r="M50" s="12">
        <v>844.86340515500092</v>
      </c>
      <c r="N50" s="12">
        <v>844.86340515500092</v>
      </c>
      <c r="O50" s="12">
        <v>844.86340515500092</v>
      </c>
      <c r="P50" s="12">
        <v>844.86340515500092</v>
      </c>
      <c r="Q50" s="12">
        <v>844.86340515500092</v>
      </c>
    </row>
    <row r="51" spans="1:17" ht="12.75" x14ac:dyDescent="0.2">
      <c r="A51" s="14">
        <v>2000</v>
      </c>
      <c r="B51" s="14">
        <v>27500</v>
      </c>
      <c r="C51" s="15" t="str">
        <f t="shared" ref="C51:C115" si="5">MID(D51,1,5)</f>
        <v>27501</v>
      </c>
      <c r="D51" s="20" t="s">
        <v>60</v>
      </c>
      <c r="E51" s="12">
        <f t="shared" si="4"/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</row>
    <row r="52" spans="1:17" ht="12.75" x14ac:dyDescent="0.2">
      <c r="A52" s="14">
        <v>2000</v>
      </c>
      <c r="B52" s="14">
        <v>28200</v>
      </c>
      <c r="C52" s="15" t="str">
        <f t="shared" si="5"/>
        <v>28201</v>
      </c>
      <c r="D52" s="20" t="s">
        <v>61</v>
      </c>
      <c r="E52" s="12">
        <f t="shared" si="4"/>
        <v>107361.52099551351</v>
      </c>
      <c r="F52" s="12">
        <v>0</v>
      </c>
      <c r="G52" s="12">
        <v>89865.996988950326</v>
      </c>
      <c r="H52" s="12">
        <v>11346.443686347584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6149.0803202156021</v>
      </c>
    </row>
    <row r="53" spans="1:17" ht="12.75" x14ac:dyDescent="0.2">
      <c r="A53" s="14">
        <v>2000</v>
      </c>
      <c r="B53" s="14">
        <v>28300</v>
      </c>
      <c r="C53" s="15" t="str">
        <f t="shared" si="5"/>
        <v>28301</v>
      </c>
      <c r="D53" s="20" t="s">
        <v>62</v>
      </c>
      <c r="E53" s="12">
        <f t="shared" si="4"/>
        <v>31139.899872561673</v>
      </c>
      <c r="F53" s="12">
        <v>3713.6435665866702</v>
      </c>
      <c r="G53" s="12">
        <v>2778.8338519724193</v>
      </c>
      <c r="H53" s="12">
        <v>4195.4249971138206</v>
      </c>
      <c r="I53" s="12">
        <v>3029.1133689674352</v>
      </c>
      <c r="J53" s="12">
        <v>4173.6703646336791</v>
      </c>
      <c r="K53" s="12">
        <v>2312.0929634907193</v>
      </c>
      <c r="L53" s="12">
        <v>5253.6613364760069</v>
      </c>
      <c r="M53" s="12">
        <v>1099.69248086229</v>
      </c>
      <c r="N53" s="12">
        <v>1015.6980699466018</v>
      </c>
      <c r="O53" s="12">
        <v>319.6953386437936</v>
      </c>
      <c r="P53" s="12">
        <v>721.25355991370952</v>
      </c>
      <c r="Q53" s="12">
        <v>2527.1199739545345</v>
      </c>
    </row>
    <row r="54" spans="1:17" ht="12.75" x14ac:dyDescent="0.2">
      <c r="A54" s="14">
        <v>2000</v>
      </c>
      <c r="B54" s="14">
        <v>29100</v>
      </c>
      <c r="C54" s="15" t="str">
        <f t="shared" si="5"/>
        <v>29101</v>
      </c>
      <c r="D54" s="20" t="s">
        <v>63</v>
      </c>
      <c r="E54" s="12">
        <f t="shared" si="4"/>
        <v>296085.57018682163</v>
      </c>
      <c r="F54" s="12">
        <v>7373.4943669094628</v>
      </c>
      <c r="G54" s="12">
        <v>46387.069396472842</v>
      </c>
      <c r="H54" s="12">
        <v>18358.080865951757</v>
      </c>
      <c r="I54" s="12">
        <v>37616.081204445138</v>
      </c>
      <c r="J54" s="12">
        <v>28328.2139431012</v>
      </c>
      <c r="K54" s="12">
        <v>13469.367480505076</v>
      </c>
      <c r="L54" s="12">
        <v>25877.12293974237</v>
      </c>
      <c r="M54" s="12">
        <v>14828.551277199662</v>
      </c>
      <c r="N54" s="12">
        <v>23968.788814968033</v>
      </c>
      <c r="O54" s="12">
        <v>9511.2602826845978</v>
      </c>
      <c r="P54" s="12">
        <v>24715.044400505576</v>
      </c>
      <c r="Q54" s="12">
        <v>45652.495214335861</v>
      </c>
    </row>
    <row r="55" spans="1:17" ht="12.75" x14ac:dyDescent="0.2">
      <c r="A55" s="14">
        <v>2000</v>
      </c>
      <c r="B55" s="14">
        <v>29200</v>
      </c>
      <c r="C55" s="15" t="str">
        <f t="shared" si="5"/>
        <v>29201</v>
      </c>
      <c r="D55" s="20" t="s">
        <v>64</v>
      </c>
      <c r="E55" s="12">
        <f t="shared" si="4"/>
        <v>56461.023455454517</v>
      </c>
      <c r="F55" s="12">
        <v>1406.0632476484889</v>
      </c>
      <c r="G55" s="12">
        <v>8845.6232823892642</v>
      </c>
      <c r="H55" s="12">
        <v>3500.7313382939292</v>
      </c>
      <c r="I55" s="12">
        <v>7173.069737395087</v>
      </c>
      <c r="J55" s="12">
        <v>5401.9517090392801</v>
      </c>
      <c r="K55" s="12">
        <v>2568.4948873634171</v>
      </c>
      <c r="L55" s="12">
        <v>4934.5493072782765</v>
      </c>
      <c r="M55" s="12">
        <v>2827.6797850841181</v>
      </c>
      <c r="N55" s="12">
        <v>4570.6460690632466</v>
      </c>
      <c r="O55" s="12">
        <v>1813.7171952444239</v>
      </c>
      <c r="P55" s="12">
        <v>4712.9507213710694</v>
      </c>
      <c r="Q55" s="12">
        <v>8705.5461752839165</v>
      </c>
    </row>
    <row r="56" spans="1:17" ht="24" x14ac:dyDescent="0.2">
      <c r="A56" s="14">
        <v>2000</v>
      </c>
      <c r="B56" s="14">
        <v>29300</v>
      </c>
      <c r="C56" s="15" t="str">
        <f t="shared" si="5"/>
        <v>29301</v>
      </c>
      <c r="D56" s="20" t="s">
        <v>65</v>
      </c>
      <c r="E56" s="12">
        <f t="shared" si="4"/>
        <v>441.31440195978115</v>
      </c>
      <c r="F56" s="12">
        <v>36.776200163315103</v>
      </c>
      <c r="G56" s="12">
        <v>36.776200163315103</v>
      </c>
      <c r="H56" s="12">
        <v>36.776200163315103</v>
      </c>
      <c r="I56" s="12">
        <v>36.776200163315103</v>
      </c>
      <c r="J56" s="12">
        <v>36.776200163315103</v>
      </c>
      <c r="K56" s="12">
        <v>36.776200163315103</v>
      </c>
      <c r="L56" s="12">
        <v>36.776200163315103</v>
      </c>
      <c r="M56" s="12">
        <v>36.776200163315103</v>
      </c>
      <c r="N56" s="12">
        <v>36.776200163315103</v>
      </c>
      <c r="O56" s="12">
        <v>36.776200163315103</v>
      </c>
      <c r="P56" s="12">
        <v>36.776200163315103</v>
      </c>
      <c r="Q56" s="12">
        <v>36.776200163315103</v>
      </c>
    </row>
    <row r="57" spans="1:17" ht="12.75" x14ac:dyDescent="0.2">
      <c r="A57" s="14">
        <v>2000</v>
      </c>
      <c r="B57" s="14">
        <v>29400</v>
      </c>
      <c r="C57" s="15" t="str">
        <f t="shared" si="5"/>
        <v>29401</v>
      </c>
      <c r="D57" s="20" t="s">
        <v>66</v>
      </c>
      <c r="E57" s="12">
        <f t="shared" si="4"/>
        <v>1044.7755856997637</v>
      </c>
      <c r="F57" s="12">
        <v>213.14242141896844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148.22841307288766</v>
      </c>
      <c r="Q57" s="12">
        <v>683.40475120790768</v>
      </c>
    </row>
    <row r="58" spans="1:17" ht="12.75" x14ac:dyDescent="0.2">
      <c r="A58" s="14">
        <v>2000</v>
      </c>
      <c r="B58" s="14">
        <v>29600</v>
      </c>
      <c r="C58" s="15" t="str">
        <f t="shared" si="5"/>
        <v>29601</v>
      </c>
      <c r="D58" s="20" t="s">
        <v>67</v>
      </c>
      <c r="E58" s="12">
        <f t="shared" si="4"/>
        <v>2371274.3646861841</v>
      </c>
      <c r="F58" s="12">
        <v>197606.197057182</v>
      </c>
      <c r="G58" s="12">
        <v>197606.197057182</v>
      </c>
      <c r="H58" s="12">
        <v>197606.197057182</v>
      </c>
      <c r="I58" s="12">
        <v>197606.197057182</v>
      </c>
      <c r="J58" s="12">
        <v>197606.197057182</v>
      </c>
      <c r="K58" s="12">
        <v>197606.197057182</v>
      </c>
      <c r="L58" s="12">
        <v>197606.197057182</v>
      </c>
      <c r="M58" s="12">
        <v>197606.197057182</v>
      </c>
      <c r="N58" s="12">
        <v>197606.197057182</v>
      </c>
      <c r="O58" s="12">
        <v>197606.197057182</v>
      </c>
      <c r="P58" s="12">
        <v>197606.197057182</v>
      </c>
      <c r="Q58" s="12">
        <v>197606.197057182</v>
      </c>
    </row>
    <row r="59" spans="1:17" ht="12.75" x14ac:dyDescent="0.2">
      <c r="A59" s="14">
        <v>2000</v>
      </c>
      <c r="B59" s="14">
        <v>29800</v>
      </c>
      <c r="C59" s="15" t="str">
        <f t="shared" si="5"/>
        <v>29801</v>
      </c>
      <c r="D59" s="20" t="s">
        <v>68</v>
      </c>
      <c r="E59" s="12">
        <f t="shared" si="4"/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15" customHeight="1" x14ac:dyDescent="0.2">
      <c r="A60" s="22" t="s">
        <v>150</v>
      </c>
      <c r="B60" s="22"/>
      <c r="C60" s="22"/>
      <c r="D60" s="22"/>
      <c r="E60" s="10">
        <f>SUM(F60:Q60)</f>
        <v>26837329.727147885</v>
      </c>
      <c r="F60" s="10">
        <f>SUM(F61:F101)</f>
        <v>1605616.9943642274</v>
      </c>
      <c r="G60" s="10">
        <f t="shared" ref="G60:Q60" si="6">SUM(G61:G101)</f>
        <v>1205060.1758759436</v>
      </c>
      <c r="H60" s="10">
        <f t="shared" si="6"/>
        <v>5849007.0348599087</v>
      </c>
      <c r="I60" s="10">
        <f t="shared" si="6"/>
        <v>1469032.1319864846</v>
      </c>
      <c r="J60" s="10">
        <f t="shared" si="6"/>
        <v>1771571.769125795</v>
      </c>
      <c r="K60" s="10">
        <f t="shared" si="6"/>
        <v>1202693.615104994</v>
      </c>
      <c r="L60" s="10">
        <f t="shared" si="6"/>
        <v>1570143.2372438973</v>
      </c>
      <c r="M60" s="10">
        <f t="shared" si="6"/>
        <v>1629158.8962505837</v>
      </c>
      <c r="N60" s="10">
        <f t="shared" si="6"/>
        <v>2154952.7964814832</v>
      </c>
      <c r="O60" s="10">
        <f t="shared" si="6"/>
        <v>2580909.1788880029</v>
      </c>
      <c r="P60" s="10">
        <f t="shared" si="6"/>
        <v>3308717.1030516042</v>
      </c>
      <c r="Q60" s="10">
        <f t="shared" si="6"/>
        <v>2490466.7939149626</v>
      </c>
    </row>
    <row r="61" spans="1:17" ht="12.75" x14ac:dyDescent="0.2">
      <c r="A61" s="14">
        <v>3000</v>
      </c>
      <c r="B61" s="14">
        <v>31100</v>
      </c>
      <c r="C61" s="15" t="str">
        <f t="shared" si="5"/>
        <v>31101</v>
      </c>
      <c r="D61" s="20" t="s">
        <v>69</v>
      </c>
      <c r="E61" s="12">
        <f>SUM(F61:Q61)</f>
        <v>417635.76295646816</v>
      </c>
      <c r="F61" s="12">
        <v>37707.529435290911</v>
      </c>
      <c r="G61" s="12">
        <v>18726.636755598622</v>
      </c>
      <c r="H61" s="12">
        <v>35001.230412448582</v>
      </c>
      <c r="I61" s="12">
        <v>22476.654194323233</v>
      </c>
      <c r="J61" s="12">
        <v>34939.344537744364</v>
      </c>
      <c r="K61" s="12">
        <v>3417.8608746434784</v>
      </c>
      <c r="L61" s="12">
        <v>85925.514885619952</v>
      </c>
      <c r="M61" s="12">
        <v>27772.774957883292</v>
      </c>
      <c r="N61" s="12">
        <v>40274.992497251907</v>
      </c>
      <c r="O61" s="12">
        <v>23945.308047827581</v>
      </c>
      <c r="P61" s="12">
        <v>62010.583231297365</v>
      </c>
      <c r="Q61" s="12">
        <v>25437.333126538833</v>
      </c>
    </row>
    <row r="62" spans="1:17" ht="12.75" x14ac:dyDescent="0.2">
      <c r="A62" s="14">
        <v>3000</v>
      </c>
      <c r="B62" s="14">
        <v>31100</v>
      </c>
      <c r="C62" s="15" t="str">
        <f t="shared" si="5"/>
        <v>31102</v>
      </c>
      <c r="D62" s="20" t="s">
        <v>70</v>
      </c>
      <c r="E62" s="12">
        <f t="shared" si="4"/>
        <v>14816275.940096136</v>
      </c>
      <c r="F62" s="12">
        <v>1108459.2344627846</v>
      </c>
      <c r="G62" s="12">
        <v>874691.8349666209</v>
      </c>
      <c r="H62" s="12">
        <v>833020.5475960105</v>
      </c>
      <c r="I62" s="12">
        <v>1030107.2860629392</v>
      </c>
      <c r="J62" s="12">
        <v>1195815.8740842985</v>
      </c>
      <c r="K62" s="12">
        <v>906472.12006372679</v>
      </c>
      <c r="L62" s="12">
        <v>1126775.8361173172</v>
      </c>
      <c r="M62" s="12">
        <v>1214428.4061728602</v>
      </c>
      <c r="N62" s="12">
        <v>1589761.3775274705</v>
      </c>
      <c r="O62" s="12">
        <v>2072571.3274211178</v>
      </c>
      <c r="P62" s="12">
        <v>1389966.9473588846</v>
      </c>
      <c r="Q62" s="12">
        <v>1474205.1482621075</v>
      </c>
    </row>
    <row r="63" spans="1:17" ht="12.75" x14ac:dyDescent="0.2">
      <c r="A63" s="14">
        <v>3000</v>
      </c>
      <c r="B63" s="14">
        <v>31400</v>
      </c>
      <c r="C63" s="15" t="str">
        <f t="shared" si="5"/>
        <v>31401</v>
      </c>
      <c r="D63" s="20" t="s">
        <v>71</v>
      </c>
      <c r="E63" s="12">
        <f t="shared" si="4"/>
        <v>107974.00658417727</v>
      </c>
      <c r="F63" s="12">
        <v>8348.7701302765909</v>
      </c>
      <c r="G63" s="12">
        <v>8348.7701302765909</v>
      </c>
      <c r="H63" s="12">
        <v>8444.2875709668624</v>
      </c>
      <c r="I63" s="12">
        <v>9647.8073236642922</v>
      </c>
      <c r="J63" s="12">
        <v>8588.928266869274</v>
      </c>
      <c r="K63" s="12">
        <v>8615.6731502625498</v>
      </c>
      <c r="L63" s="12">
        <v>8588.928266869274</v>
      </c>
      <c r="M63" s="12">
        <v>9129.2840742028147</v>
      </c>
      <c r="N63" s="12">
        <v>9565.3894176972572</v>
      </c>
      <c r="O63" s="12">
        <v>9565.3894176972572</v>
      </c>
      <c r="P63" s="12">
        <v>9565.3894176972572</v>
      </c>
      <c r="Q63" s="12">
        <v>9565.3894176972572</v>
      </c>
    </row>
    <row r="64" spans="1:17" ht="12.75" x14ac:dyDescent="0.2">
      <c r="A64" s="14">
        <v>3000</v>
      </c>
      <c r="B64" s="14">
        <v>31500</v>
      </c>
      <c r="C64" s="15" t="str">
        <f t="shared" si="5"/>
        <v>31501</v>
      </c>
      <c r="D64" s="20" t="s">
        <v>72</v>
      </c>
      <c r="E64" s="12">
        <f t="shared" si="4"/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12.75" x14ac:dyDescent="0.2">
      <c r="A65" s="14">
        <v>3000</v>
      </c>
      <c r="B65" s="14">
        <v>31600</v>
      </c>
      <c r="C65" s="15" t="str">
        <f t="shared" si="5"/>
        <v>31601</v>
      </c>
      <c r="D65" s="20" t="s">
        <v>73</v>
      </c>
      <c r="E65" s="12">
        <f t="shared" si="4"/>
        <v>23059.57832560287</v>
      </c>
      <c r="F65" s="12">
        <v>0</v>
      </c>
      <c r="G65" s="12">
        <v>0</v>
      </c>
      <c r="H65" s="12">
        <v>0</v>
      </c>
      <c r="I65" s="12">
        <v>2435.4441146753802</v>
      </c>
      <c r="J65" s="12">
        <v>2270.1424779327076</v>
      </c>
      <c r="K65" s="12">
        <v>3840.5080269880996</v>
      </c>
      <c r="L65" s="12">
        <v>1267.312548360492</v>
      </c>
      <c r="M65" s="12">
        <v>2314.2229143974205</v>
      </c>
      <c r="N65" s="12">
        <v>0</v>
      </c>
      <c r="O65" s="12">
        <v>0</v>
      </c>
      <c r="P65" s="12">
        <v>7581.8350719305963</v>
      </c>
      <c r="Q65" s="12">
        <v>3350.1131713181703</v>
      </c>
    </row>
    <row r="66" spans="1:17" ht="12.75" x14ac:dyDescent="0.2">
      <c r="A66" s="14">
        <v>3000</v>
      </c>
      <c r="B66" s="14">
        <v>31700</v>
      </c>
      <c r="C66" s="15" t="str">
        <f t="shared" si="5"/>
        <v>31701</v>
      </c>
      <c r="D66" s="20" t="s">
        <v>74</v>
      </c>
      <c r="E66" s="12">
        <f t="shared" si="4"/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</row>
    <row r="67" spans="1:17" ht="12.75" x14ac:dyDescent="0.2">
      <c r="A67" s="14">
        <v>3000</v>
      </c>
      <c r="B67" s="14">
        <v>31800</v>
      </c>
      <c r="C67" s="15" t="str">
        <f t="shared" si="5"/>
        <v>31801</v>
      </c>
      <c r="D67" s="20" t="s">
        <v>75</v>
      </c>
      <c r="E67" s="12">
        <f t="shared" si="4"/>
        <v>954.73153390922812</v>
      </c>
      <c r="F67" s="12">
        <v>108.38899937094124</v>
      </c>
      <c r="G67" s="12">
        <v>54.194543126318678</v>
      </c>
      <c r="H67" s="12">
        <v>171.28804586985899</v>
      </c>
      <c r="I67" s="12">
        <v>73.210122755638849</v>
      </c>
      <c r="J67" s="12">
        <v>38.031246140336457</v>
      </c>
      <c r="K67" s="12">
        <v>108.38899937094124</v>
      </c>
      <c r="L67" s="12">
        <v>54.194543126318678</v>
      </c>
      <c r="M67" s="12">
        <v>92.225702384959007</v>
      </c>
      <c r="N67" s="12">
        <v>54.194543126318678</v>
      </c>
      <c r="O67" s="12">
        <v>73.210122755638849</v>
      </c>
      <c r="P67" s="12">
        <v>54.194543126318678</v>
      </c>
      <c r="Q67" s="12">
        <v>73.210122755638849</v>
      </c>
    </row>
    <row r="68" spans="1:17" ht="12.75" x14ac:dyDescent="0.2">
      <c r="A68" s="14">
        <v>3000</v>
      </c>
      <c r="B68" s="14">
        <v>32100</v>
      </c>
      <c r="C68" s="15" t="str">
        <f t="shared" si="5"/>
        <v>32101</v>
      </c>
      <c r="D68" s="20" t="s">
        <v>76</v>
      </c>
      <c r="E68" s="12">
        <f t="shared" si="4"/>
        <v>479999.99999999977</v>
      </c>
      <c r="F68" s="12">
        <v>0</v>
      </c>
      <c r="G68" s="12">
        <v>29178.388717971746</v>
      </c>
      <c r="H68" s="12">
        <v>52384.924421715928</v>
      </c>
      <c r="I68" s="12">
        <v>19014.89065456545</v>
      </c>
      <c r="J68" s="12">
        <v>26951.355646157666</v>
      </c>
      <c r="K68" s="12">
        <v>24218.483292284163</v>
      </c>
      <c r="L68" s="12">
        <v>24107.840884894678</v>
      </c>
      <c r="M68" s="12">
        <v>131807.73252613773</v>
      </c>
      <c r="N68" s="12">
        <v>0</v>
      </c>
      <c r="O68" s="12">
        <v>9025.8671566579596</v>
      </c>
      <c r="P68" s="12">
        <v>40033.597481686826</v>
      </c>
      <c r="Q68" s="12">
        <v>123276.91921792759</v>
      </c>
    </row>
    <row r="69" spans="1:17" ht="12.75" x14ac:dyDescent="0.2">
      <c r="A69" s="14">
        <v>3000</v>
      </c>
      <c r="B69" s="14">
        <v>32200</v>
      </c>
      <c r="C69" s="15" t="str">
        <f t="shared" si="5"/>
        <v>32201</v>
      </c>
      <c r="D69" s="20" t="s">
        <v>77</v>
      </c>
      <c r="E69" s="12">
        <f t="shared" si="4"/>
        <v>165599.99996415555</v>
      </c>
      <c r="F69" s="12">
        <v>0</v>
      </c>
      <c r="G69" s="12">
        <v>22299.411581460332</v>
      </c>
      <c r="H69" s="12">
        <v>17149.670001879487</v>
      </c>
      <c r="I69" s="12">
        <v>16743.3694365874</v>
      </c>
      <c r="J69" s="12">
        <v>14932.623409402404</v>
      </c>
      <c r="K69" s="12">
        <v>3888.8372652386074</v>
      </c>
      <c r="L69" s="12">
        <v>69836.741814039953</v>
      </c>
      <c r="M69" s="12">
        <v>4490.5113208688699</v>
      </c>
      <c r="N69" s="12">
        <v>6386.2347943021232</v>
      </c>
      <c r="O69" s="12">
        <v>8307.0080965260258</v>
      </c>
      <c r="P69" s="12">
        <v>1565.5922438503701</v>
      </c>
      <c r="Q69" s="12">
        <v>0</v>
      </c>
    </row>
    <row r="70" spans="1:17" ht="12.75" x14ac:dyDescent="0.2">
      <c r="A70" s="14">
        <v>3000</v>
      </c>
      <c r="B70" s="14">
        <v>32300</v>
      </c>
      <c r="C70" s="15" t="str">
        <f t="shared" si="5"/>
        <v>32303</v>
      </c>
      <c r="D70" s="20" t="s">
        <v>78</v>
      </c>
      <c r="E70" s="12">
        <f t="shared" si="4"/>
        <v>184128.70830292557</v>
      </c>
      <c r="F70" s="12">
        <v>184128.70830292557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24" x14ac:dyDescent="0.2">
      <c r="A71" s="14">
        <v>3000</v>
      </c>
      <c r="B71" s="14">
        <v>32600</v>
      </c>
      <c r="C71" s="15" t="str">
        <f t="shared" si="5"/>
        <v>32601</v>
      </c>
      <c r="D71" s="20" t="s">
        <v>79</v>
      </c>
      <c r="E71" s="12">
        <f t="shared" si="4"/>
        <v>48871.56669184933</v>
      </c>
      <c r="F71" s="12">
        <v>0</v>
      </c>
      <c r="G71" s="12">
        <v>6580.9612350738334</v>
      </c>
      <c r="H71" s="12">
        <v>5061.1789940910403</v>
      </c>
      <c r="I71" s="12">
        <v>4941.2723203114128</v>
      </c>
      <c r="J71" s="12">
        <v>4406.8882910316579</v>
      </c>
      <c r="K71" s="12">
        <v>1147.6664843176029</v>
      </c>
      <c r="L71" s="12">
        <v>20610.090494233536</v>
      </c>
      <c r="M71" s="12">
        <v>1325.2314223783187</v>
      </c>
      <c r="N71" s="12">
        <v>1884.6938389317675</v>
      </c>
      <c r="O71" s="12">
        <v>2451.5489147764401</v>
      </c>
      <c r="P71" s="12">
        <v>462.03469670372453</v>
      </c>
      <c r="Q71" s="12">
        <v>0</v>
      </c>
    </row>
    <row r="72" spans="1:17" ht="24" x14ac:dyDescent="0.2">
      <c r="A72" s="14">
        <v>3000</v>
      </c>
      <c r="B72" s="14">
        <v>32600</v>
      </c>
      <c r="C72" s="15" t="str">
        <f t="shared" si="5"/>
        <v>32602</v>
      </c>
      <c r="D72" s="20" t="s">
        <v>80</v>
      </c>
      <c r="E72" s="12">
        <f t="shared" si="4"/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ht="12.75" x14ac:dyDescent="0.2">
      <c r="A73" s="14">
        <v>3000</v>
      </c>
      <c r="B73" s="14">
        <v>33100</v>
      </c>
      <c r="C73" s="15" t="str">
        <f t="shared" si="5"/>
        <v>33101</v>
      </c>
      <c r="D73" s="20" t="s">
        <v>81</v>
      </c>
      <c r="E73" s="12">
        <f t="shared" si="4"/>
        <v>210306.03377165194</v>
      </c>
      <c r="F73" s="12">
        <v>0</v>
      </c>
      <c r="G73" s="12">
        <v>0</v>
      </c>
      <c r="H73" s="12">
        <v>181999.73991912298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28306.293852528968</v>
      </c>
    </row>
    <row r="74" spans="1:17" ht="12.75" x14ac:dyDescent="0.2">
      <c r="A74" s="14">
        <v>3000</v>
      </c>
      <c r="B74" s="14">
        <v>33100</v>
      </c>
      <c r="C74" s="15" t="str">
        <f t="shared" si="5"/>
        <v>33104</v>
      </c>
      <c r="D74" s="20" t="s">
        <v>82</v>
      </c>
      <c r="E74" s="12">
        <f t="shared" si="4"/>
        <v>4688.3198294447411</v>
      </c>
      <c r="F74" s="12">
        <v>465.8853458801521</v>
      </c>
      <c r="G74" s="12">
        <v>349.00451701669863</v>
      </c>
      <c r="H74" s="12">
        <v>94.936716489450177</v>
      </c>
      <c r="I74" s="12">
        <v>127.57443022293266</v>
      </c>
      <c r="J74" s="12">
        <v>53.865799408142145</v>
      </c>
      <c r="K74" s="12">
        <v>41.066237168240427</v>
      </c>
      <c r="L74" s="12">
        <v>594.82139681010472</v>
      </c>
      <c r="M74" s="12">
        <v>78.22006701196247</v>
      </c>
      <c r="N74" s="12">
        <v>766.80375612720172</v>
      </c>
      <c r="O74" s="12">
        <v>1079.3068231818024</v>
      </c>
      <c r="P74" s="12">
        <v>461.7108634238478</v>
      </c>
      <c r="Q74" s="12">
        <v>575.12387670420549</v>
      </c>
    </row>
    <row r="75" spans="1:17" ht="12.75" x14ac:dyDescent="0.2">
      <c r="A75" s="14">
        <v>3000</v>
      </c>
      <c r="B75" s="14">
        <v>33300</v>
      </c>
      <c r="C75" s="15" t="str">
        <f t="shared" si="5"/>
        <v>33301</v>
      </c>
      <c r="D75" s="20" t="s">
        <v>83</v>
      </c>
      <c r="E75" s="12">
        <f t="shared" si="4"/>
        <v>15298.346500002957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15298.346500002957</v>
      </c>
      <c r="Q75" s="12">
        <v>0</v>
      </c>
    </row>
    <row r="76" spans="1:17" ht="12.75" x14ac:dyDescent="0.2">
      <c r="A76" s="14">
        <v>3000</v>
      </c>
      <c r="B76" s="14">
        <v>33300</v>
      </c>
      <c r="C76" s="15" t="str">
        <f t="shared" si="5"/>
        <v>33303</v>
      </c>
      <c r="D76" s="20" t="s">
        <v>84</v>
      </c>
      <c r="E76" s="12">
        <f t="shared" si="4"/>
        <v>12558.848937971654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12558.848937971654</v>
      </c>
      <c r="Q76" s="12">
        <v>0</v>
      </c>
    </row>
    <row r="77" spans="1:17" ht="24" x14ac:dyDescent="0.2">
      <c r="A77" s="14">
        <v>3000</v>
      </c>
      <c r="B77" s="14">
        <v>33600</v>
      </c>
      <c r="C77" s="15" t="str">
        <f t="shared" si="5"/>
        <v>33603</v>
      </c>
      <c r="D77" s="20" t="s">
        <v>85</v>
      </c>
      <c r="E77" s="12">
        <f t="shared" si="4"/>
        <v>77475.229380019664</v>
      </c>
      <c r="F77" s="12">
        <v>4962.2676651709517</v>
      </c>
      <c r="G77" s="12">
        <v>6674.2745716370728</v>
      </c>
      <c r="H77" s="12">
        <v>5758.0636362406394</v>
      </c>
      <c r="I77" s="12">
        <v>5988.9830194807937</v>
      </c>
      <c r="J77" s="12">
        <v>11793.040651709507</v>
      </c>
      <c r="K77" s="12">
        <v>3971.8133917306495</v>
      </c>
      <c r="L77" s="12">
        <v>5033.3320334561568</v>
      </c>
      <c r="M77" s="12">
        <v>4344.1019889013796</v>
      </c>
      <c r="N77" s="12">
        <v>3347.2652752134322</v>
      </c>
      <c r="O77" s="12">
        <v>12867.422176851576</v>
      </c>
      <c r="P77" s="12">
        <v>4812.3599467248096</v>
      </c>
      <c r="Q77" s="12">
        <v>7922.305022902704</v>
      </c>
    </row>
    <row r="78" spans="1:17" ht="24" x14ac:dyDescent="0.2">
      <c r="A78" s="14">
        <v>3000</v>
      </c>
      <c r="B78" s="14">
        <v>33600</v>
      </c>
      <c r="C78" s="15" t="str">
        <f t="shared" si="5"/>
        <v>33604</v>
      </c>
      <c r="D78" s="20" t="s">
        <v>143</v>
      </c>
      <c r="E78" s="12">
        <f t="shared" si="4"/>
        <v>58689.345400692138</v>
      </c>
      <c r="F78" s="12">
        <v>0</v>
      </c>
      <c r="G78" s="12">
        <v>0</v>
      </c>
      <c r="H78" s="12">
        <v>6846.0732286442817</v>
      </c>
      <c r="I78" s="12">
        <v>0</v>
      </c>
      <c r="J78" s="12">
        <v>0</v>
      </c>
      <c r="K78" s="12">
        <v>0</v>
      </c>
      <c r="L78" s="12">
        <v>0</v>
      </c>
      <c r="M78" s="12">
        <v>3198.1882623295951</v>
      </c>
      <c r="N78" s="12">
        <v>8309.3905081510184</v>
      </c>
      <c r="O78" s="12">
        <v>40335.693401567245</v>
      </c>
      <c r="P78" s="12">
        <v>0</v>
      </c>
      <c r="Q78" s="12">
        <v>0</v>
      </c>
    </row>
    <row r="79" spans="1:17" ht="12.75" x14ac:dyDescent="0.2">
      <c r="A79" s="14">
        <v>3000</v>
      </c>
      <c r="B79" s="14">
        <v>34100</v>
      </c>
      <c r="C79" s="15" t="str">
        <f t="shared" si="5"/>
        <v>34102</v>
      </c>
      <c r="D79" s="20" t="s">
        <v>86</v>
      </c>
      <c r="E79" s="12">
        <f t="shared" si="4"/>
        <v>45382.605558326752</v>
      </c>
      <c r="F79" s="12">
        <v>2617.1890108664034</v>
      </c>
      <c r="G79" s="12">
        <v>3726.5749039239477</v>
      </c>
      <c r="H79" s="12">
        <v>6575.8877432912977</v>
      </c>
      <c r="I79" s="12">
        <v>7062.4605034042552</v>
      </c>
      <c r="J79" s="12">
        <v>4915.8159734941473</v>
      </c>
      <c r="K79" s="12">
        <v>1164.912431564552</v>
      </c>
      <c r="L79" s="12">
        <v>0</v>
      </c>
      <c r="M79" s="12">
        <v>0</v>
      </c>
      <c r="N79" s="12">
        <v>4540.1531807598785</v>
      </c>
      <c r="O79" s="12">
        <v>10775.583101607433</v>
      </c>
      <c r="P79" s="12">
        <v>1602.6490286220549</v>
      </c>
      <c r="Q79" s="12">
        <v>2401.3796807927743</v>
      </c>
    </row>
    <row r="80" spans="1:17" ht="12.75" x14ac:dyDescent="0.2">
      <c r="A80" s="14">
        <v>3000</v>
      </c>
      <c r="B80" s="14">
        <v>34500</v>
      </c>
      <c r="C80" s="15" t="str">
        <f t="shared" si="5"/>
        <v>34501</v>
      </c>
      <c r="D80" s="20" t="s">
        <v>87</v>
      </c>
      <c r="E80" s="12">
        <f t="shared" si="4"/>
        <v>200019.17316740777</v>
      </c>
      <c r="F80" s="12">
        <v>38824.512974093013</v>
      </c>
      <c r="G80" s="12">
        <v>11614.926153614104</v>
      </c>
      <c r="H80" s="12">
        <v>422.72779757895921</v>
      </c>
      <c r="I80" s="12">
        <v>11549.466079565444</v>
      </c>
      <c r="J80" s="12">
        <v>1338.5563628061652</v>
      </c>
      <c r="K80" s="12">
        <v>1147.9464967164681</v>
      </c>
      <c r="L80" s="12">
        <v>2657.181154579403</v>
      </c>
      <c r="M80" s="12">
        <v>0</v>
      </c>
      <c r="N80" s="12">
        <v>29506.048537404888</v>
      </c>
      <c r="O80" s="12">
        <v>53604.984713528691</v>
      </c>
      <c r="P80" s="12">
        <v>12302.919712734236</v>
      </c>
      <c r="Q80" s="12">
        <v>37049.903184786403</v>
      </c>
    </row>
    <row r="81" spans="1:17" ht="12.75" x14ac:dyDescent="0.2">
      <c r="A81" s="14">
        <v>3000</v>
      </c>
      <c r="B81" s="14">
        <v>34700</v>
      </c>
      <c r="C81" s="15" t="str">
        <f t="shared" si="5"/>
        <v>34701</v>
      </c>
      <c r="D81" s="20" t="s">
        <v>88</v>
      </c>
      <c r="E81" s="12">
        <f t="shared" si="4"/>
        <v>77652.812768166332</v>
      </c>
      <c r="F81" s="12">
        <v>1071.3388498479987</v>
      </c>
      <c r="G81" s="12">
        <v>4022.2360973125196</v>
      </c>
      <c r="H81" s="12">
        <v>5637.5707495691331</v>
      </c>
      <c r="I81" s="12">
        <v>2283.2869170831127</v>
      </c>
      <c r="J81" s="12">
        <v>4881.2246977777577</v>
      </c>
      <c r="K81" s="12">
        <v>4364.6374048630069</v>
      </c>
      <c r="L81" s="12">
        <v>2470.0926227607529</v>
      </c>
      <c r="M81" s="12">
        <v>3378.5106593885516</v>
      </c>
      <c r="N81" s="12">
        <v>3143.458600773944</v>
      </c>
      <c r="O81" s="12">
        <v>21825.584049478872</v>
      </c>
      <c r="P81" s="12">
        <v>7519.8374969425186</v>
      </c>
      <c r="Q81" s="12">
        <v>17055.034622368177</v>
      </c>
    </row>
    <row r="82" spans="1:17" ht="24" x14ac:dyDescent="0.2">
      <c r="A82" s="14">
        <v>3000</v>
      </c>
      <c r="B82" s="14">
        <v>35100</v>
      </c>
      <c r="C82" s="15" t="str">
        <f t="shared" si="5"/>
        <v>35101</v>
      </c>
      <c r="D82" s="20" t="s">
        <v>89</v>
      </c>
      <c r="E82" s="12">
        <f t="shared" si="4"/>
        <v>79859.823724018701</v>
      </c>
      <c r="F82" s="12">
        <v>0</v>
      </c>
      <c r="G82" s="12">
        <v>0</v>
      </c>
      <c r="H82" s="12">
        <v>0</v>
      </c>
      <c r="I82" s="12">
        <v>0</v>
      </c>
      <c r="J82" s="12">
        <v>1023.8502307249213</v>
      </c>
      <c r="K82" s="12">
        <v>14333.5501783452</v>
      </c>
      <c r="L82" s="12">
        <v>0</v>
      </c>
      <c r="M82" s="12">
        <v>0</v>
      </c>
      <c r="N82" s="12">
        <v>2204.8085140955636</v>
      </c>
      <c r="O82" s="12">
        <v>50185.837275771068</v>
      </c>
      <c r="P82" s="12">
        <v>353.05180369824876</v>
      </c>
      <c r="Q82" s="12">
        <v>11758.725721383687</v>
      </c>
    </row>
    <row r="83" spans="1:17" ht="24" x14ac:dyDescent="0.2">
      <c r="A83" s="14">
        <v>3000</v>
      </c>
      <c r="B83" s="14">
        <v>35100</v>
      </c>
      <c r="C83" s="15" t="str">
        <f t="shared" si="5"/>
        <v>35102</v>
      </c>
      <c r="D83" s="20" t="s">
        <v>90</v>
      </c>
      <c r="E83" s="12">
        <f t="shared" si="4"/>
        <v>839443.09531593707</v>
      </c>
      <c r="F83" s="12">
        <v>69953.591276328094</v>
      </c>
      <c r="G83" s="12">
        <v>69953.591276328094</v>
      </c>
      <c r="H83" s="12">
        <v>69953.591276328094</v>
      </c>
      <c r="I83" s="12">
        <v>69953.591276328094</v>
      </c>
      <c r="J83" s="12">
        <v>69953.591276328094</v>
      </c>
      <c r="K83" s="12">
        <v>69953.591276328094</v>
      </c>
      <c r="L83" s="12">
        <v>69953.591276328094</v>
      </c>
      <c r="M83" s="12">
        <v>69953.591276328094</v>
      </c>
      <c r="N83" s="12">
        <v>69953.591276328094</v>
      </c>
      <c r="O83" s="12">
        <v>69953.591276328094</v>
      </c>
      <c r="P83" s="12">
        <v>69953.591276328094</v>
      </c>
      <c r="Q83" s="12">
        <v>69953.591276328094</v>
      </c>
    </row>
    <row r="84" spans="1:17" ht="12.75" x14ac:dyDescent="0.2">
      <c r="A84" s="14">
        <v>3000</v>
      </c>
      <c r="B84" s="14">
        <v>35100</v>
      </c>
      <c r="C84" s="15" t="str">
        <f t="shared" si="5"/>
        <v>35103</v>
      </c>
      <c r="D84" s="20" t="s">
        <v>91</v>
      </c>
      <c r="E84" s="12">
        <f t="shared" si="4"/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</row>
    <row r="85" spans="1:17" ht="24" x14ac:dyDescent="0.2">
      <c r="A85" s="14">
        <v>3000</v>
      </c>
      <c r="B85" s="14">
        <v>35200</v>
      </c>
      <c r="C85" s="15" t="str">
        <f t="shared" si="5"/>
        <v>35201</v>
      </c>
      <c r="D85" s="20" t="s">
        <v>92</v>
      </c>
      <c r="E85" s="12">
        <f t="shared" si="4"/>
        <v>14162.446390848509</v>
      </c>
      <c r="F85" s="12">
        <v>4306.5857761962607</v>
      </c>
      <c r="G85" s="12">
        <v>0</v>
      </c>
      <c r="H85" s="12">
        <v>2311.7394432808087</v>
      </c>
      <c r="I85" s="12">
        <v>666.43346994923422</v>
      </c>
      <c r="J85" s="12">
        <v>140.63823826266815</v>
      </c>
      <c r="K85" s="12">
        <v>3707.7353723794326</v>
      </c>
      <c r="L85" s="12">
        <v>1147.480171279497</v>
      </c>
      <c r="M85" s="12">
        <v>297.25969267152885</v>
      </c>
      <c r="N85" s="12">
        <v>0</v>
      </c>
      <c r="O85" s="12">
        <v>0</v>
      </c>
      <c r="P85" s="12">
        <v>1584.5742268290787</v>
      </c>
      <c r="Q85" s="12">
        <v>0</v>
      </c>
    </row>
    <row r="86" spans="1:17" ht="24" x14ac:dyDescent="0.2">
      <c r="A86" s="14">
        <v>3000</v>
      </c>
      <c r="B86" s="14">
        <v>35300</v>
      </c>
      <c r="C86" s="15" t="str">
        <f t="shared" si="5"/>
        <v>35301</v>
      </c>
      <c r="D86" s="20" t="s">
        <v>93</v>
      </c>
      <c r="E86" s="12">
        <f t="shared" si="4"/>
        <v>14145.82742075342</v>
      </c>
      <c r="F86" s="12">
        <v>0</v>
      </c>
      <c r="G86" s="12">
        <v>2583.1510942245377</v>
      </c>
      <c r="H86" s="12">
        <v>0</v>
      </c>
      <c r="I86" s="12">
        <v>1148.0671529886833</v>
      </c>
      <c r="J86" s="12">
        <v>0</v>
      </c>
      <c r="K86" s="12">
        <v>0</v>
      </c>
      <c r="L86" s="12">
        <v>0</v>
      </c>
      <c r="M86" s="12">
        <v>1435.0839412358544</v>
      </c>
      <c r="N86" s="12">
        <v>2140.325192357474</v>
      </c>
      <c r="O86" s="12">
        <v>2853.7669231432992</v>
      </c>
      <c r="P86" s="12">
        <v>3985.4331168035724</v>
      </c>
      <c r="Q86" s="12">
        <v>0</v>
      </c>
    </row>
    <row r="87" spans="1:17" ht="24" x14ac:dyDescent="0.2">
      <c r="A87" s="14">
        <v>3000</v>
      </c>
      <c r="B87" s="14">
        <v>35500</v>
      </c>
      <c r="C87" s="15" t="str">
        <f t="shared" si="5"/>
        <v>35501</v>
      </c>
      <c r="D87" s="20" t="s">
        <v>94</v>
      </c>
      <c r="E87" s="12">
        <f t="shared" si="4"/>
        <v>493686.65434558131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493686.65434558131</v>
      </c>
    </row>
    <row r="88" spans="1:17" ht="24" x14ac:dyDescent="0.2">
      <c r="A88" s="14">
        <v>3000</v>
      </c>
      <c r="B88" s="14">
        <v>35700</v>
      </c>
      <c r="C88" s="15" t="str">
        <f t="shared" si="5"/>
        <v>35701</v>
      </c>
      <c r="D88" s="20" t="s">
        <v>95</v>
      </c>
      <c r="E88" s="12">
        <f t="shared" si="4"/>
        <v>119181.56157908011</v>
      </c>
      <c r="F88" s="12">
        <v>6370.5281624994923</v>
      </c>
      <c r="G88" s="12">
        <v>9241.4397403540042</v>
      </c>
      <c r="H88" s="12">
        <v>9856.0428089551533</v>
      </c>
      <c r="I88" s="12">
        <v>11431.988036367247</v>
      </c>
      <c r="J88" s="12">
        <v>5175.9684765252596</v>
      </c>
      <c r="K88" s="12">
        <v>12913.159049191949</v>
      </c>
      <c r="L88" s="12">
        <v>11894.230774032983</v>
      </c>
      <c r="M88" s="12">
        <v>16326.16510939796</v>
      </c>
      <c r="N88" s="12">
        <v>4787.9826580454519</v>
      </c>
      <c r="O88" s="12">
        <v>12343.974212034322</v>
      </c>
      <c r="P88" s="12">
        <v>2797.8134095501132</v>
      </c>
      <c r="Q88" s="12">
        <v>16042.269142126179</v>
      </c>
    </row>
    <row r="89" spans="1:17" ht="12.75" x14ac:dyDescent="0.2">
      <c r="A89" s="14">
        <v>3000</v>
      </c>
      <c r="B89" s="14">
        <v>35800</v>
      </c>
      <c r="C89" s="15" t="str">
        <f t="shared" si="5"/>
        <v>35801</v>
      </c>
      <c r="D89" s="20" t="s">
        <v>96</v>
      </c>
      <c r="E89" s="12">
        <f t="shared" si="4"/>
        <v>11362.809063910181</v>
      </c>
      <c r="F89" s="12">
        <v>423.9382548414215</v>
      </c>
      <c r="G89" s="12">
        <v>664.89185709802678</v>
      </c>
      <c r="H89" s="12">
        <v>1575.7320406584561</v>
      </c>
      <c r="I89" s="12">
        <v>1105.9795762647509</v>
      </c>
      <c r="J89" s="12">
        <v>507.46462830649523</v>
      </c>
      <c r="K89" s="12">
        <v>475.3366946752937</v>
      </c>
      <c r="L89" s="12">
        <v>663.56269052146729</v>
      </c>
      <c r="M89" s="12">
        <v>442.41767240693758</v>
      </c>
      <c r="N89" s="12">
        <v>562.34946312238378</v>
      </c>
      <c r="O89" s="12">
        <v>926.68063956530864</v>
      </c>
      <c r="P89" s="12">
        <v>516.77882430400086</v>
      </c>
      <c r="Q89" s="12">
        <v>3497.6767221456394</v>
      </c>
    </row>
    <row r="90" spans="1:17" ht="24" x14ac:dyDescent="0.2">
      <c r="A90" s="14">
        <v>3000</v>
      </c>
      <c r="B90" s="14">
        <v>36100</v>
      </c>
      <c r="C90" s="15" t="str">
        <f t="shared" si="5"/>
        <v>36101</v>
      </c>
      <c r="D90" s="20" t="s">
        <v>97</v>
      </c>
      <c r="E90" s="12">
        <f t="shared" si="4"/>
        <v>4470367.0036569126</v>
      </c>
      <c r="F90" s="12">
        <v>0</v>
      </c>
      <c r="G90" s="12">
        <v>0</v>
      </c>
      <c r="H90" s="12">
        <v>4470367.0036569126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</row>
    <row r="91" spans="1:17" ht="12.75" x14ac:dyDescent="0.2">
      <c r="A91" s="14">
        <v>3000</v>
      </c>
      <c r="B91" s="14">
        <v>37500</v>
      </c>
      <c r="C91" s="15" t="str">
        <f t="shared" si="5"/>
        <v>37501</v>
      </c>
      <c r="D91" s="20" t="s">
        <v>98</v>
      </c>
      <c r="E91" s="12">
        <f t="shared" si="4"/>
        <v>321660.67807562783</v>
      </c>
      <c r="F91" s="12">
        <v>26805.056506302317</v>
      </c>
      <c r="G91" s="12">
        <v>26805.056506302317</v>
      </c>
      <c r="H91" s="12">
        <v>26805.056506302317</v>
      </c>
      <c r="I91" s="12">
        <v>26805.056506302317</v>
      </c>
      <c r="J91" s="12">
        <v>26805.056506302317</v>
      </c>
      <c r="K91" s="12">
        <v>26805.056506302317</v>
      </c>
      <c r="L91" s="12">
        <v>26805.056506302317</v>
      </c>
      <c r="M91" s="12">
        <v>26805.056506302317</v>
      </c>
      <c r="N91" s="12">
        <v>26805.056506302317</v>
      </c>
      <c r="O91" s="12">
        <v>26805.056506302317</v>
      </c>
      <c r="P91" s="12">
        <v>26805.056506302317</v>
      </c>
      <c r="Q91" s="12">
        <v>26805.056506302317</v>
      </c>
    </row>
    <row r="92" spans="1:17" ht="12.75" x14ac:dyDescent="0.2">
      <c r="A92" s="14">
        <v>3000</v>
      </c>
      <c r="B92" s="14">
        <v>37600</v>
      </c>
      <c r="C92" s="15" t="str">
        <f t="shared" si="5"/>
        <v>37601</v>
      </c>
      <c r="D92" s="20" t="s">
        <v>99</v>
      </c>
      <c r="E92" s="12">
        <f t="shared" si="4"/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</row>
    <row r="93" spans="1:17" ht="12.75" x14ac:dyDescent="0.2">
      <c r="A93" s="14">
        <v>3000</v>
      </c>
      <c r="B93" s="14">
        <v>38100</v>
      </c>
      <c r="C93" s="15" t="str">
        <f t="shared" si="5"/>
        <v>38101</v>
      </c>
      <c r="D93" s="20" t="s">
        <v>100</v>
      </c>
      <c r="E93" s="12">
        <f t="shared" si="4"/>
        <v>34340.019995221708</v>
      </c>
      <c r="F93" s="12">
        <v>76.1144839236471</v>
      </c>
      <c r="G93" s="12">
        <v>0</v>
      </c>
      <c r="H93" s="12">
        <v>0</v>
      </c>
      <c r="I93" s="12">
        <v>5815.2969941155534</v>
      </c>
      <c r="J93" s="12">
        <v>12415.252011647119</v>
      </c>
      <c r="K93" s="12">
        <v>125.92056424591544</v>
      </c>
      <c r="L93" s="12">
        <v>110.5739954784445</v>
      </c>
      <c r="M93" s="12">
        <v>96.921616568592555</v>
      </c>
      <c r="N93" s="12">
        <v>12109.742476412761</v>
      </c>
      <c r="O93" s="12">
        <v>2097.6049576733526</v>
      </c>
      <c r="P93" s="12">
        <v>0</v>
      </c>
      <c r="Q93" s="12">
        <v>1492.5928951563253</v>
      </c>
    </row>
    <row r="94" spans="1:17" ht="12.75" x14ac:dyDescent="0.2">
      <c r="A94" s="14">
        <v>3000</v>
      </c>
      <c r="B94" s="14">
        <v>38200</v>
      </c>
      <c r="C94" s="15" t="str">
        <f t="shared" si="5"/>
        <v>38201</v>
      </c>
      <c r="D94" s="20" t="s">
        <v>101</v>
      </c>
      <c r="E94" s="12">
        <f t="shared" si="4"/>
        <v>650220.0935115735</v>
      </c>
      <c r="F94" s="12">
        <v>1441.2096108652677</v>
      </c>
      <c r="G94" s="12">
        <v>0</v>
      </c>
      <c r="H94" s="12">
        <v>0</v>
      </c>
      <c r="I94" s="12">
        <v>110111.26248142929</v>
      </c>
      <c r="J94" s="12">
        <v>235079.83760947787</v>
      </c>
      <c r="K94" s="12">
        <v>2384.2758702645492</v>
      </c>
      <c r="L94" s="12">
        <v>2093.6922485760574</v>
      </c>
      <c r="M94" s="12">
        <v>1835.1877080238216</v>
      </c>
      <c r="N94" s="12">
        <v>229295.08737938473</v>
      </c>
      <c r="O94" s="12">
        <v>39717.649899985212</v>
      </c>
      <c r="P94" s="12">
        <v>0</v>
      </c>
      <c r="Q94" s="12">
        <v>28261.890703566853</v>
      </c>
    </row>
    <row r="95" spans="1:17" ht="12.75" x14ac:dyDescent="0.2">
      <c r="A95" s="14">
        <v>3000</v>
      </c>
      <c r="B95" s="14">
        <v>38400</v>
      </c>
      <c r="C95" s="15" t="str">
        <f t="shared" si="5"/>
        <v>38401</v>
      </c>
      <c r="D95" s="20" t="s">
        <v>102</v>
      </c>
      <c r="E95" s="12">
        <f t="shared" ref="E95:E138" si="7">SUM(F95:Q95)</f>
        <v>1527294.0487863962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1527294.0487863962</v>
      </c>
      <c r="Q95" s="12">
        <v>0</v>
      </c>
    </row>
    <row r="96" spans="1:17" ht="12.75" x14ac:dyDescent="0.2">
      <c r="A96" s="14">
        <v>3000</v>
      </c>
      <c r="B96" s="14">
        <v>39100</v>
      </c>
      <c r="C96" s="15" t="str">
        <f t="shared" si="5"/>
        <v>39101</v>
      </c>
      <c r="D96" s="20" t="s">
        <v>144</v>
      </c>
      <c r="E96" s="12">
        <f t="shared" si="7"/>
        <v>1870.1724506474</v>
      </c>
      <c r="F96" s="12">
        <v>155.84770422061669</v>
      </c>
      <c r="G96" s="12">
        <v>155.84770422061669</v>
      </c>
      <c r="H96" s="12">
        <v>155.84770422061669</v>
      </c>
      <c r="I96" s="12">
        <v>155.84770422061669</v>
      </c>
      <c r="J96" s="12">
        <v>155.84770422061669</v>
      </c>
      <c r="K96" s="12">
        <v>155.84770422061669</v>
      </c>
      <c r="L96" s="12">
        <v>155.84770422061669</v>
      </c>
      <c r="M96" s="12">
        <v>155.84770422061669</v>
      </c>
      <c r="N96" s="12">
        <v>155.84770422061669</v>
      </c>
      <c r="O96" s="12">
        <v>155.84770422061669</v>
      </c>
      <c r="P96" s="12">
        <v>155.84770422061669</v>
      </c>
      <c r="Q96" s="12">
        <v>155.84770422061669</v>
      </c>
    </row>
    <row r="97" spans="1:17" ht="12.75" x14ac:dyDescent="0.2">
      <c r="A97" s="14">
        <v>3000</v>
      </c>
      <c r="B97" s="14">
        <v>39200</v>
      </c>
      <c r="C97" s="15" t="str">
        <f t="shared" si="5"/>
        <v>39206</v>
      </c>
      <c r="D97" s="20" t="s">
        <v>103</v>
      </c>
      <c r="E97" s="12">
        <f t="shared" si="7"/>
        <v>1945.2976293619986</v>
      </c>
      <c r="F97" s="12">
        <v>122.03195978416454</v>
      </c>
      <c r="G97" s="12">
        <v>120.71807102439226</v>
      </c>
      <c r="H97" s="12">
        <v>145.62913657302607</v>
      </c>
      <c r="I97" s="12">
        <v>118.63815618119146</v>
      </c>
      <c r="J97" s="12">
        <v>120.3055464684183</v>
      </c>
      <c r="K97" s="12">
        <v>170.96231740634582</v>
      </c>
      <c r="L97" s="12">
        <v>129.04966233163171</v>
      </c>
      <c r="M97" s="12">
        <v>183.68950192378745</v>
      </c>
      <c r="N97" s="12">
        <v>129.73738124465504</v>
      </c>
      <c r="O97" s="12">
        <v>172.67059664617608</v>
      </c>
      <c r="P97" s="12">
        <v>205.79541281393367</v>
      </c>
      <c r="Q97" s="12">
        <v>326.06988696427612</v>
      </c>
    </row>
    <row r="98" spans="1:17" ht="12.75" x14ac:dyDescent="0.2">
      <c r="A98" s="14">
        <v>3000</v>
      </c>
      <c r="B98" s="14">
        <v>39200</v>
      </c>
      <c r="C98" s="15" t="str">
        <f t="shared" si="5"/>
        <v>39209</v>
      </c>
      <c r="D98" s="20" t="s">
        <v>104</v>
      </c>
      <c r="E98" s="12">
        <f t="shared" si="7"/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</row>
    <row r="99" spans="1:17" ht="12.75" x14ac:dyDescent="0.2">
      <c r="A99" s="14">
        <v>3000</v>
      </c>
      <c r="B99" s="14">
        <v>39500</v>
      </c>
      <c r="C99" s="15" t="str">
        <f t="shared" si="5"/>
        <v>39501</v>
      </c>
      <c r="D99" s="20" t="s">
        <v>105</v>
      </c>
      <c r="E99" s="12">
        <f t="shared" si="7"/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</row>
    <row r="100" spans="1:17" ht="12.75" x14ac:dyDescent="0.2">
      <c r="A100" s="14">
        <v>3000</v>
      </c>
      <c r="B100" s="14">
        <v>39800</v>
      </c>
      <c r="C100" s="15" t="str">
        <f t="shared" si="5"/>
        <v>39801</v>
      </c>
      <c r="D100" s="20" t="s">
        <v>106</v>
      </c>
      <c r="E100" s="12">
        <f t="shared" si="7"/>
        <v>907749.95258345315</v>
      </c>
      <c r="F100" s="12">
        <v>75645.829381954449</v>
      </c>
      <c r="G100" s="12">
        <v>75645.829381954449</v>
      </c>
      <c r="H100" s="12">
        <v>75645.829381954449</v>
      </c>
      <c r="I100" s="12">
        <v>75645.829381954449</v>
      </c>
      <c r="J100" s="12">
        <v>75645.829381954449</v>
      </c>
      <c r="K100" s="12">
        <v>75645.829381954449</v>
      </c>
      <c r="L100" s="12">
        <v>75645.829381954449</v>
      </c>
      <c r="M100" s="12">
        <v>75645.829381954449</v>
      </c>
      <c r="N100" s="12">
        <v>75645.829381954449</v>
      </c>
      <c r="O100" s="12">
        <v>75645.829381954449</v>
      </c>
      <c r="P100" s="12">
        <v>75645.829381954449</v>
      </c>
      <c r="Q100" s="12">
        <v>75645.829381954449</v>
      </c>
    </row>
    <row r="101" spans="1:17" ht="12.75" x14ac:dyDescent="0.2">
      <c r="A101" s="14">
        <v>3000</v>
      </c>
      <c r="B101" s="14">
        <v>39800</v>
      </c>
      <c r="C101" s="15" t="str">
        <f t="shared" si="5"/>
        <v>39802</v>
      </c>
      <c r="D101" s="20" t="s">
        <v>107</v>
      </c>
      <c r="E101" s="12">
        <f t="shared" si="7"/>
        <v>403469.23284965724</v>
      </c>
      <c r="F101" s="12">
        <v>33622.436070804761</v>
      </c>
      <c r="G101" s="12">
        <v>33622.436070804761</v>
      </c>
      <c r="H101" s="12">
        <v>33622.436070804761</v>
      </c>
      <c r="I101" s="12">
        <v>33622.436070804761</v>
      </c>
      <c r="J101" s="12">
        <v>33622.436070804761</v>
      </c>
      <c r="K101" s="12">
        <v>33622.436070804761</v>
      </c>
      <c r="L101" s="12">
        <v>33622.436070804761</v>
      </c>
      <c r="M101" s="12">
        <v>33622.436070804761</v>
      </c>
      <c r="N101" s="12">
        <v>33622.436070804761</v>
      </c>
      <c r="O101" s="12">
        <v>33622.436070804761</v>
      </c>
      <c r="P101" s="12">
        <v>33622.436070804761</v>
      </c>
      <c r="Q101" s="12">
        <v>33622.436070804761</v>
      </c>
    </row>
    <row r="102" spans="1:17" ht="15" customHeight="1" x14ac:dyDescent="0.2">
      <c r="A102" s="22" t="s">
        <v>151</v>
      </c>
      <c r="B102" s="22"/>
      <c r="C102" s="22"/>
      <c r="D102" s="22"/>
      <c r="E102" s="10">
        <f t="shared" si="7"/>
        <v>8000000.0003218986</v>
      </c>
      <c r="F102" s="10">
        <f>SUM(F103:F112)</f>
        <v>553720.09514964418</v>
      </c>
      <c r="G102" s="10">
        <f t="shared" ref="G102:Q102" si="8">SUM(G103:G112)</f>
        <v>1519120.9805096851</v>
      </c>
      <c r="H102" s="10">
        <f t="shared" si="8"/>
        <v>405841.75829160481</v>
      </c>
      <c r="I102" s="10">
        <f t="shared" si="8"/>
        <v>578385.43139461649</v>
      </c>
      <c r="J102" s="10">
        <f t="shared" si="8"/>
        <v>1452556.9446977586</v>
      </c>
      <c r="K102" s="10">
        <f t="shared" si="8"/>
        <v>266131.1929194929</v>
      </c>
      <c r="L102" s="10">
        <f t="shared" si="8"/>
        <v>239958.35793931806</v>
      </c>
      <c r="M102" s="10">
        <f t="shared" si="8"/>
        <v>725175.57627245469</v>
      </c>
      <c r="N102" s="10">
        <f t="shared" si="8"/>
        <v>180268.64079443851</v>
      </c>
      <c r="O102" s="10">
        <f t="shared" si="8"/>
        <v>278342.54300086258</v>
      </c>
      <c r="P102" s="10">
        <f t="shared" si="8"/>
        <v>1472660.1679511031</v>
      </c>
      <c r="Q102" s="10">
        <f t="shared" si="8"/>
        <v>327838.31140091905</v>
      </c>
    </row>
    <row r="103" spans="1:17" ht="12.75" x14ac:dyDescent="0.2">
      <c r="A103" s="14">
        <v>4000</v>
      </c>
      <c r="B103" s="14">
        <v>43100</v>
      </c>
      <c r="C103" s="15" t="str">
        <f t="shared" si="5"/>
        <v>43101</v>
      </c>
      <c r="D103" s="20" t="s">
        <v>108</v>
      </c>
      <c r="E103" s="12">
        <f t="shared" si="7"/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</row>
    <row r="104" spans="1:17" ht="12.75" x14ac:dyDescent="0.2">
      <c r="A104" s="14">
        <v>4000</v>
      </c>
      <c r="B104" s="14">
        <v>43300</v>
      </c>
      <c r="C104" s="15" t="str">
        <f t="shared" si="5"/>
        <v>43301</v>
      </c>
      <c r="D104" s="20" t="s">
        <v>109</v>
      </c>
      <c r="E104" s="12">
        <f>SUM(F104:Q104)</f>
        <v>1636498.1809408125</v>
      </c>
      <c r="F104" s="12">
        <v>50561.645623160934</v>
      </c>
      <c r="G104" s="12">
        <v>41559.155312464143</v>
      </c>
      <c r="H104" s="12">
        <v>174875.87898846233</v>
      </c>
      <c r="I104" s="12">
        <v>330610.02226120402</v>
      </c>
      <c r="J104" s="12">
        <v>97481.892958896933</v>
      </c>
      <c r="K104" s="12">
        <v>90538.260411913594</v>
      </c>
      <c r="L104" s="12">
        <v>75683.072438667645</v>
      </c>
      <c r="M104" s="12">
        <v>417851.72439112241</v>
      </c>
      <c r="N104" s="12">
        <v>61565.896512440457</v>
      </c>
      <c r="O104" s="12">
        <v>96950.465500810809</v>
      </c>
      <c r="P104" s="12">
        <v>31338.586720319116</v>
      </c>
      <c r="Q104" s="12">
        <v>167481.57982134994</v>
      </c>
    </row>
    <row r="105" spans="1:17" ht="12.75" x14ac:dyDescent="0.2">
      <c r="A105" s="14">
        <v>4000</v>
      </c>
      <c r="B105" s="14">
        <v>44100</v>
      </c>
      <c r="C105" s="15" t="str">
        <f t="shared" si="5"/>
        <v>44101</v>
      </c>
      <c r="D105" s="20" t="s">
        <v>110</v>
      </c>
      <c r="E105" s="12">
        <f t="shared" si="7"/>
        <v>62749.153608619345</v>
      </c>
      <c r="F105" s="12">
        <v>2819.2372958402029</v>
      </c>
      <c r="G105" s="12">
        <v>3711.7616907292795</v>
      </c>
      <c r="H105" s="12">
        <v>10559.32514441967</v>
      </c>
      <c r="I105" s="12">
        <v>1794.0600973528565</v>
      </c>
      <c r="J105" s="12">
        <v>2357.9075565208973</v>
      </c>
      <c r="K105" s="12">
        <v>8406.4530275962406</v>
      </c>
      <c r="L105" s="12">
        <v>7688.8289886550992</v>
      </c>
      <c r="M105" s="12">
        <v>14762.551658217792</v>
      </c>
      <c r="N105" s="12">
        <v>0</v>
      </c>
      <c r="O105" s="12">
        <v>0</v>
      </c>
      <c r="P105" s="12">
        <v>7204.4327623698282</v>
      </c>
      <c r="Q105" s="12">
        <v>3444.5953869174846</v>
      </c>
    </row>
    <row r="106" spans="1:17" ht="12.75" x14ac:dyDescent="0.2">
      <c r="A106" s="14">
        <v>4000</v>
      </c>
      <c r="B106" s="14">
        <v>44100</v>
      </c>
      <c r="C106" s="15" t="str">
        <f t="shared" si="5"/>
        <v>44102</v>
      </c>
      <c r="D106" s="20" t="s">
        <v>111</v>
      </c>
      <c r="E106" s="12">
        <f t="shared" si="7"/>
        <v>265051.19109054608</v>
      </c>
      <c r="F106" s="12">
        <v>265051.19109054608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</row>
    <row r="107" spans="1:17" ht="12.75" x14ac:dyDescent="0.2">
      <c r="A107" s="14">
        <v>4000</v>
      </c>
      <c r="B107" s="14">
        <v>44100</v>
      </c>
      <c r="C107" s="15" t="str">
        <f t="shared" si="5"/>
        <v>44103</v>
      </c>
      <c r="D107" s="20" t="s">
        <v>112</v>
      </c>
      <c r="E107" s="12">
        <f t="shared" si="7"/>
        <v>452701.79691372358</v>
      </c>
      <c r="F107" s="12">
        <v>6974.9980265541553</v>
      </c>
      <c r="G107" s="12">
        <v>34946.999052810046</v>
      </c>
      <c r="H107" s="12">
        <v>36916.706020755679</v>
      </c>
      <c r="I107" s="12">
        <v>55205.107096880638</v>
      </c>
      <c r="J107" s="12">
        <v>76005.636388303945</v>
      </c>
      <c r="K107" s="12">
        <v>4803.0131048861267</v>
      </c>
      <c r="L107" s="12">
        <v>20032.192300777628</v>
      </c>
      <c r="M107" s="12">
        <v>27441.601822279001</v>
      </c>
      <c r="N107" s="12">
        <v>15159.027634394306</v>
      </c>
      <c r="O107" s="12">
        <v>49377.296416406971</v>
      </c>
      <c r="P107" s="12">
        <v>57046.721623184632</v>
      </c>
      <c r="Q107" s="12">
        <v>68792.497426490459</v>
      </c>
    </row>
    <row r="108" spans="1:17" ht="12.75" x14ac:dyDescent="0.2">
      <c r="A108" s="14">
        <v>4000</v>
      </c>
      <c r="B108" s="14">
        <v>44100</v>
      </c>
      <c r="C108" s="15" t="str">
        <f t="shared" si="5"/>
        <v>44105</v>
      </c>
      <c r="D108" s="20" t="s">
        <v>113</v>
      </c>
      <c r="E108" s="12">
        <f t="shared" si="7"/>
        <v>7497.5932719316152</v>
      </c>
      <c r="F108" s="12">
        <v>0</v>
      </c>
      <c r="G108" s="12">
        <v>191.80871964819156</v>
      </c>
      <c r="H108" s="12">
        <v>298.82953829693326</v>
      </c>
      <c r="I108" s="12">
        <v>0</v>
      </c>
      <c r="J108" s="12">
        <v>0</v>
      </c>
      <c r="K108" s="12">
        <v>0</v>
      </c>
      <c r="L108" s="12">
        <v>6614.0937809721227</v>
      </c>
      <c r="M108" s="12">
        <v>392.86123301436822</v>
      </c>
      <c r="N108" s="12">
        <v>0</v>
      </c>
      <c r="O108" s="12">
        <v>0</v>
      </c>
      <c r="P108" s="12">
        <v>0</v>
      </c>
      <c r="Q108" s="12">
        <v>0</v>
      </c>
    </row>
    <row r="109" spans="1:17" ht="12.75" x14ac:dyDescent="0.2">
      <c r="A109" s="14">
        <v>4000</v>
      </c>
      <c r="B109" s="14">
        <v>44100</v>
      </c>
      <c r="C109" s="15" t="str">
        <f t="shared" si="5"/>
        <v>44106</v>
      </c>
      <c r="D109" s="20" t="s">
        <v>114</v>
      </c>
      <c r="E109" s="12">
        <f t="shared" si="7"/>
        <v>680548.07957076794</v>
      </c>
      <c r="F109" s="12">
        <v>92796.947463416334</v>
      </c>
      <c r="G109" s="12">
        <v>56902.988916077535</v>
      </c>
      <c r="H109" s="12">
        <v>52234.315500802266</v>
      </c>
      <c r="I109" s="12">
        <v>52234.315500802266</v>
      </c>
      <c r="J109" s="12">
        <v>0</v>
      </c>
      <c r="K109" s="12">
        <v>36856.099290427919</v>
      </c>
      <c r="L109" s="12">
        <v>0</v>
      </c>
      <c r="M109" s="12">
        <v>0</v>
      </c>
      <c r="N109" s="12">
        <v>85420.535099733141</v>
      </c>
      <c r="O109" s="12">
        <v>124280.33066783237</v>
      </c>
      <c r="P109" s="12">
        <v>109922.25854248765</v>
      </c>
      <c r="Q109" s="12">
        <v>69900.288589188494</v>
      </c>
    </row>
    <row r="110" spans="1:17" ht="12.75" x14ac:dyDescent="0.2">
      <c r="A110" s="14">
        <v>4000</v>
      </c>
      <c r="B110" s="14">
        <v>44200</v>
      </c>
      <c r="C110" s="15" t="str">
        <f t="shared" si="5"/>
        <v>44201</v>
      </c>
      <c r="D110" s="20" t="s">
        <v>115</v>
      </c>
      <c r="E110" s="12">
        <f t="shared" si="7"/>
        <v>79414.988743884242</v>
      </c>
      <c r="F110" s="12">
        <v>12264.690511581299</v>
      </c>
      <c r="G110" s="12">
        <v>0</v>
      </c>
      <c r="H110" s="12">
        <v>5960.9674418378127</v>
      </c>
      <c r="I110" s="12">
        <v>14902.418604594532</v>
      </c>
      <c r="J110" s="12">
        <v>11981.544558094001</v>
      </c>
      <c r="K110" s="12">
        <v>0</v>
      </c>
      <c r="L110" s="12">
        <v>5990.7722790470007</v>
      </c>
      <c r="M110" s="12">
        <v>17882.902325513438</v>
      </c>
      <c r="N110" s="12">
        <v>10431.693023216172</v>
      </c>
      <c r="O110" s="12">
        <v>0</v>
      </c>
      <c r="P110" s="12">
        <v>0</v>
      </c>
      <c r="Q110" s="12">
        <v>0</v>
      </c>
    </row>
    <row r="111" spans="1:17" ht="12.75" x14ac:dyDescent="0.2">
      <c r="A111" s="14">
        <v>4000</v>
      </c>
      <c r="B111" s="14">
        <v>44300</v>
      </c>
      <c r="C111" s="15" t="str">
        <f t="shared" si="5"/>
        <v>44301</v>
      </c>
      <c r="D111" s="20" t="s">
        <v>116</v>
      </c>
      <c r="E111" s="12">
        <f t="shared" si="7"/>
        <v>99748.16870524094</v>
      </c>
      <c r="F111" s="12">
        <v>5776.1682974966861</v>
      </c>
      <c r="G111" s="12">
        <v>5670.0123942459495</v>
      </c>
      <c r="H111" s="12">
        <v>7520.5188159816307</v>
      </c>
      <c r="I111" s="12">
        <v>6164.2909927338278</v>
      </c>
      <c r="J111" s="12">
        <v>6066.925653281497</v>
      </c>
      <c r="K111" s="12">
        <v>8052.1502436205601</v>
      </c>
      <c r="L111" s="12">
        <v>6474.1813101501666</v>
      </c>
      <c r="M111" s="12">
        <v>11893.501160210801</v>
      </c>
      <c r="N111" s="12">
        <v>7691.48852465441</v>
      </c>
      <c r="O111" s="12">
        <v>7734.4504158124173</v>
      </c>
      <c r="P111" s="12">
        <v>8485.130720080333</v>
      </c>
      <c r="Q111" s="12">
        <v>18219.350176972668</v>
      </c>
    </row>
    <row r="112" spans="1:17" ht="12.75" x14ac:dyDescent="0.2">
      <c r="A112" s="14">
        <v>4000</v>
      </c>
      <c r="B112" s="14">
        <v>45200</v>
      </c>
      <c r="C112" s="15" t="str">
        <f t="shared" si="5"/>
        <v>45201</v>
      </c>
      <c r="D112" s="20" t="s">
        <v>117</v>
      </c>
      <c r="E112" s="12">
        <f t="shared" si="7"/>
        <v>4715790.8474763716</v>
      </c>
      <c r="F112" s="12">
        <v>117475.21684104843</v>
      </c>
      <c r="G112" s="12">
        <v>1376138.2544237101</v>
      </c>
      <c r="H112" s="12">
        <v>117475.21684104843</v>
      </c>
      <c r="I112" s="12">
        <v>117475.21684104843</v>
      </c>
      <c r="J112" s="12">
        <v>1258663.0375826615</v>
      </c>
      <c r="K112" s="12">
        <v>117475.21684104843</v>
      </c>
      <c r="L112" s="12">
        <v>117475.21684104843</v>
      </c>
      <c r="M112" s="12">
        <v>234950.43368209686</v>
      </c>
      <c r="N112" s="12">
        <v>0</v>
      </c>
      <c r="O112" s="12">
        <v>0</v>
      </c>
      <c r="P112" s="12">
        <v>1258663.0375826615</v>
      </c>
      <c r="Q112" s="12">
        <v>0</v>
      </c>
    </row>
    <row r="113" spans="1:17" ht="15" customHeight="1" x14ac:dyDescent="0.2">
      <c r="A113" s="22" t="s">
        <v>152</v>
      </c>
      <c r="B113" s="22"/>
      <c r="C113" s="22"/>
      <c r="D113" s="22"/>
      <c r="E113" s="10">
        <f>SUM(F113:Q113)</f>
        <v>2446134.6205126541</v>
      </c>
      <c r="F113" s="10">
        <f>SUM(F114:F127)</f>
        <v>139782.71374494358</v>
      </c>
      <c r="G113" s="10">
        <f t="shared" ref="G113:Q113" si="9">SUM(G114:G127)</f>
        <v>1750.1466666962538</v>
      </c>
      <c r="H113" s="10">
        <f t="shared" si="9"/>
        <v>1750.1466666962538</v>
      </c>
      <c r="I113" s="10">
        <f t="shared" si="9"/>
        <v>3600.8013726573577</v>
      </c>
      <c r="J113" s="10">
        <f t="shared" si="9"/>
        <v>1750.1466666962538</v>
      </c>
      <c r="K113" s="10">
        <f t="shared" si="9"/>
        <v>52742.501266183106</v>
      </c>
      <c r="L113" s="10">
        <f t="shared" si="9"/>
        <v>844167.16091443202</v>
      </c>
      <c r="M113" s="10">
        <f t="shared" si="9"/>
        <v>1750.1466666962538</v>
      </c>
      <c r="N113" s="10">
        <f t="shared" si="9"/>
        <v>437988.6980605952</v>
      </c>
      <c r="O113" s="10">
        <f t="shared" si="9"/>
        <v>29528.473803172426</v>
      </c>
      <c r="P113" s="10">
        <f t="shared" si="9"/>
        <v>121873.01297112418</v>
      </c>
      <c r="Q113" s="10">
        <f t="shared" si="9"/>
        <v>809450.67171276151</v>
      </c>
    </row>
    <row r="114" spans="1:17" ht="12.75" x14ac:dyDescent="0.2">
      <c r="A114" s="14">
        <v>5000</v>
      </c>
      <c r="B114" s="14">
        <v>51100</v>
      </c>
      <c r="C114" s="15" t="str">
        <f t="shared" si="5"/>
        <v>51101</v>
      </c>
      <c r="D114" s="19" t="s">
        <v>118</v>
      </c>
      <c r="E114" s="12">
        <f t="shared" si="7"/>
        <v>147493.50343108419</v>
      </c>
      <c r="F114" s="12">
        <v>10220.561393819231</v>
      </c>
      <c r="G114" s="12">
        <v>0</v>
      </c>
      <c r="H114" s="12">
        <v>0</v>
      </c>
      <c r="I114" s="12">
        <v>1850.6547059611039</v>
      </c>
      <c r="J114" s="12">
        <v>0</v>
      </c>
      <c r="K114" s="12">
        <v>0</v>
      </c>
      <c r="L114" s="12">
        <v>34486.33356068319</v>
      </c>
      <c r="M114" s="12">
        <v>0</v>
      </c>
      <c r="N114" s="12">
        <v>54789.249454880475</v>
      </c>
      <c r="O114" s="12">
        <v>27778.327136476171</v>
      </c>
      <c r="P114" s="12">
        <v>8204.581534125602</v>
      </c>
      <c r="Q114" s="12">
        <v>10163.795645138385</v>
      </c>
    </row>
    <row r="115" spans="1:17" ht="12.75" x14ac:dyDescent="0.2">
      <c r="A115" s="14">
        <v>5000</v>
      </c>
      <c r="B115" s="14">
        <v>51200</v>
      </c>
      <c r="C115" s="15" t="str">
        <f t="shared" si="5"/>
        <v>51201</v>
      </c>
      <c r="D115" s="19" t="s">
        <v>119</v>
      </c>
      <c r="E115" s="12">
        <f t="shared" si="7"/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</row>
    <row r="116" spans="1:17" ht="12.75" x14ac:dyDescent="0.2">
      <c r="A116" s="14">
        <v>5000</v>
      </c>
      <c r="B116" s="14">
        <v>51300</v>
      </c>
      <c r="C116" s="15" t="str">
        <f t="shared" ref="C116:C138" si="10">MID(D116,1,5)</f>
        <v>51301</v>
      </c>
      <c r="D116" s="19" t="s">
        <v>120</v>
      </c>
      <c r="E116" s="12">
        <f t="shared" si="7"/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</row>
    <row r="117" spans="1:17" ht="12.75" x14ac:dyDescent="0.2">
      <c r="A117" s="14">
        <v>5000</v>
      </c>
      <c r="B117" s="14">
        <v>51500</v>
      </c>
      <c r="C117" s="15" t="str">
        <f t="shared" si="10"/>
        <v>51501</v>
      </c>
      <c r="D117" s="19" t="s">
        <v>121</v>
      </c>
      <c r="E117" s="12">
        <f t="shared" si="7"/>
        <v>797536.72940092685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797536.72940092685</v>
      </c>
    </row>
    <row r="118" spans="1:17" ht="12.75" x14ac:dyDescent="0.2">
      <c r="A118" s="14">
        <v>5000</v>
      </c>
      <c r="B118" s="14">
        <v>52100</v>
      </c>
      <c r="C118" s="15" t="str">
        <f t="shared" si="10"/>
        <v>52101</v>
      </c>
      <c r="D118" s="19" t="s">
        <v>122</v>
      </c>
      <c r="E118" s="12">
        <f t="shared" si="7"/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</row>
    <row r="119" spans="1:17" ht="12.75" x14ac:dyDescent="0.2">
      <c r="A119" s="14">
        <v>5000</v>
      </c>
      <c r="B119" s="14">
        <v>52300</v>
      </c>
      <c r="C119" s="15" t="str">
        <f t="shared" si="10"/>
        <v>52301</v>
      </c>
      <c r="D119" s="19" t="s">
        <v>123</v>
      </c>
      <c r="E119" s="12">
        <f t="shared" si="7"/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</row>
    <row r="120" spans="1:17" ht="12.75" x14ac:dyDescent="0.2">
      <c r="A120" s="14">
        <v>5000</v>
      </c>
      <c r="B120" s="14">
        <v>53100</v>
      </c>
      <c r="C120" s="15" t="str">
        <f t="shared" si="10"/>
        <v>53101</v>
      </c>
      <c r="D120" s="19" t="s">
        <v>124</v>
      </c>
      <c r="E120" s="12">
        <f t="shared" si="7"/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</row>
    <row r="121" spans="1:17" ht="24" x14ac:dyDescent="0.2">
      <c r="A121" s="14">
        <v>5000</v>
      </c>
      <c r="B121" s="14">
        <v>54100</v>
      </c>
      <c r="C121" s="15" t="str">
        <f t="shared" si="10"/>
        <v>54103</v>
      </c>
      <c r="D121" s="19" t="s">
        <v>145</v>
      </c>
      <c r="E121" s="12">
        <f t="shared" si="7"/>
        <v>1018707.4799677561</v>
      </c>
      <c r="F121" s="12">
        <v>87968.931198014834</v>
      </c>
      <c r="G121" s="12">
        <v>0</v>
      </c>
      <c r="H121" s="12">
        <v>0</v>
      </c>
      <c r="I121" s="12">
        <v>0</v>
      </c>
      <c r="J121" s="12">
        <v>0</v>
      </c>
      <c r="K121" s="12">
        <v>35096.412965011099</v>
      </c>
      <c r="L121" s="12">
        <v>556072.94542897341</v>
      </c>
      <c r="M121" s="12">
        <v>0</v>
      </c>
      <c r="N121" s="12">
        <v>262539.40088112198</v>
      </c>
      <c r="O121" s="12">
        <v>0</v>
      </c>
      <c r="P121" s="12">
        <v>77029.789494634751</v>
      </c>
      <c r="Q121" s="12">
        <v>0</v>
      </c>
    </row>
    <row r="122" spans="1:17" ht="12.75" x14ac:dyDescent="0.2">
      <c r="A122" s="14">
        <v>5000</v>
      </c>
      <c r="B122" s="14">
        <v>56300</v>
      </c>
      <c r="C122" s="15" t="str">
        <f t="shared" si="10"/>
        <v>56301</v>
      </c>
      <c r="D122" s="19" t="s">
        <v>125</v>
      </c>
      <c r="E122" s="12">
        <f t="shared" si="7"/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</row>
    <row r="123" spans="1:17" ht="24" x14ac:dyDescent="0.2">
      <c r="A123" s="14">
        <v>5000</v>
      </c>
      <c r="B123" s="14">
        <v>56400</v>
      </c>
      <c r="C123" s="15" t="str">
        <f t="shared" si="10"/>
        <v>56401</v>
      </c>
      <c r="D123" s="19" t="s">
        <v>126</v>
      </c>
      <c r="E123" s="12">
        <f t="shared" si="7"/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</row>
    <row r="124" spans="1:17" ht="12.75" x14ac:dyDescent="0.2">
      <c r="A124" s="14">
        <v>5000</v>
      </c>
      <c r="B124" s="14">
        <v>56500</v>
      </c>
      <c r="C124" s="15" t="str">
        <f t="shared" si="10"/>
        <v>56501</v>
      </c>
      <c r="D124" s="19" t="s">
        <v>127</v>
      </c>
      <c r="E124" s="12">
        <f t="shared" si="7"/>
        <v>380827.3329203896</v>
      </c>
      <c r="F124" s="12">
        <v>32885.763682679164</v>
      </c>
      <c r="G124" s="12">
        <v>0</v>
      </c>
      <c r="H124" s="12">
        <v>0</v>
      </c>
      <c r="I124" s="12">
        <v>0</v>
      </c>
      <c r="J124" s="12">
        <v>0</v>
      </c>
      <c r="K124" s="12">
        <v>13120.226961483399</v>
      </c>
      <c r="L124" s="12">
        <v>207878.88660992667</v>
      </c>
      <c r="M124" s="12">
        <v>0</v>
      </c>
      <c r="N124" s="12">
        <v>98146.11337421347</v>
      </c>
      <c r="O124" s="12">
        <v>0</v>
      </c>
      <c r="P124" s="12">
        <v>28796.342292086938</v>
      </c>
      <c r="Q124" s="12">
        <v>0</v>
      </c>
    </row>
    <row r="125" spans="1:17" ht="12.75" x14ac:dyDescent="0.2">
      <c r="A125" s="14">
        <v>5000</v>
      </c>
      <c r="B125" s="14">
        <v>56600</v>
      </c>
      <c r="C125" s="15" t="str">
        <f t="shared" si="10"/>
        <v>56601</v>
      </c>
      <c r="D125" s="19" t="s">
        <v>128</v>
      </c>
      <c r="E125" s="12">
        <f t="shared" si="7"/>
        <v>19584.113902308014</v>
      </c>
      <c r="F125" s="12">
        <v>1691.1562959179889</v>
      </c>
      <c r="G125" s="12">
        <v>0</v>
      </c>
      <c r="H125" s="12">
        <v>0</v>
      </c>
      <c r="I125" s="12">
        <v>0</v>
      </c>
      <c r="J125" s="12">
        <v>0</v>
      </c>
      <c r="K125" s="12">
        <v>674.71002479629624</v>
      </c>
      <c r="L125" s="12">
        <v>10690.209029993201</v>
      </c>
      <c r="M125" s="12">
        <v>0</v>
      </c>
      <c r="N125" s="12">
        <v>5047.1814841904752</v>
      </c>
      <c r="O125" s="12">
        <v>0</v>
      </c>
      <c r="P125" s="12">
        <v>1480.8570674100524</v>
      </c>
      <c r="Q125" s="12">
        <v>0</v>
      </c>
    </row>
    <row r="126" spans="1:17" ht="12.75" x14ac:dyDescent="0.2">
      <c r="A126" s="14">
        <v>5000</v>
      </c>
      <c r="B126" s="14">
        <v>56700</v>
      </c>
      <c r="C126" s="15" t="str">
        <f t="shared" si="10"/>
        <v>56701</v>
      </c>
      <c r="D126" s="19" t="s">
        <v>129</v>
      </c>
      <c r="E126" s="12">
        <f t="shared" si="7"/>
        <v>60983.700889834618</v>
      </c>
      <c r="F126" s="12">
        <v>5266.1545078160989</v>
      </c>
      <c r="G126" s="12">
        <v>0</v>
      </c>
      <c r="H126" s="12">
        <v>0</v>
      </c>
      <c r="I126" s="12">
        <v>0</v>
      </c>
      <c r="J126" s="12">
        <v>0</v>
      </c>
      <c r="K126" s="12">
        <v>2101.0046481960603</v>
      </c>
      <c r="L126" s="12">
        <v>33288.639618159279</v>
      </c>
      <c r="M126" s="12">
        <v>0</v>
      </c>
      <c r="N126" s="12">
        <v>15716.606199492608</v>
      </c>
      <c r="O126" s="12">
        <v>0</v>
      </c>
      <c r="P126" s="12">
        <v>4611.2959161705739</v>
      </c>
      <c r="Q126" s="12">
        <v>0</v>
      </c>
    </row>
    <row r="127" spans="1:17" ht="12.75" x14ac:dyDescent="0.2">
      <c r="A127" s="14">
        <v>5000</v>
      </c>
      <c r="B127" s="14">
        <v>59100</v>
      </c>
      <c r="C127" s="15" t="str">
        <f t="shared" si="10"/>
        <v>59101</v>
      </c>
      <c r="D127" s="19" t="s">
        <v>130</v>
      </c>
      <c r="E127" s="12">
        <f t="shared" si="7"/>
        <v>21001.760000355047</v>
      </c>
      <c r="F127" s="12">
        <v>1750.1466666962538</v>
      </c>
      <c r="G127" s="12">
        <v>1750.1466666962538</v>
      </c>
      <c r="H127" s="12">
        <v>1750.1466666962538</v>
      </c>
      <c r="I127" s="12">
        <v>1750.1466666962538</v>
      </c>
      <c r="J127" s="12">
        <v>1750.1466666962538</v>
      </c>
      <c r="K127" s="12">
        <v>1750.1466666962538</v>
      </c>
      <c r="L127" s="12">
        <v>1750.1466666962538</v>
      </c>
      <c r="M127" s="12">
        <v>1750.1466666962538</v>
      </c>
      <c r="N127" s="12">
        <v>1750.1466666962538</v>
      </c>
      <c r="O127" s="12">
        <v>1750.1466666962538</v>
      </c>
      <c r="P127" s="12">
        <v>1750.1466666962538</v>
      </c>
      <c r="Q127" s="12">
        <v>1750.1466666962538</v>
      </c>
    </row>
    <row r="128" spans="1:17" ht="15" customHeight="1" x14ac:dyDescent="0.2">
      <c r="A128" s="22" t="s">
        <v>153</v>
      </c>
      <c r="B128" s="22"/>
      <c r="C128" s="22"/>
      <c r="D128" s="22"/>
      <c r="E128" s="10">
        <f t="shared" si="7"/>
        <v>42156599.999521241</v>
      </c>
      <c r="F128" s="10">
        <f>SUM(F129:F138)</f>
        <v>321583.17198309331</v>
      </c>
      <c r="G128" s="10">
        <f t="shared" ref="G128:Q128" si="11">SUM(G129:G138)</f>
        <v>373455.61982381536</v>
      </c>
      <c r="H128" s="10">
        <f t="shared" si="11"/>
        <v>1334428.4092921298</v>
      </c>
      <c r="I128" s="10">
        <f t="shared" si="11"/>
        <v>1234083.1968578161</v>
      </c>
      <c r="J128" s="10">
        <f t="shared" si="11"/>
        <v>2025853.8927099868</v>
      </c>
      <c r="K128" s="10">
        <f t="shared" si="11"/>
        <v>3084400.2434010729</v>
      </c>
      <c r="L128" s="10">
        <f t="shared" si="11"/>
        <v>1391667.772549646</v>
      </c>
      <c r="M128" s="10">
        <f t="shared" si="11"/>
        <v>10727623.478613615</v>
      </c>
      <c r="N128" s="10">
        <f t="shared" si="11"/>
        <v>321583.17198309331</v>
      </c>
      <c r="O128" s="10">
        <f t="shared" si="11"/>
        <v>894269.57915271528</v>
      </c>
      <c r="P128" s="10">
        <f t="shared" si="11"/>
        <v>7610505.2668911172</v>
      </c>
      <c r="Q128" s="10">
        <f t="shared" si="11"/>
        <v>12837146.196263138</v>
      </c>
    </row>
    <row r="129" spans="1:17" ht="12.75" x14ac:dyDescent="0.2">
      <c r="A129" s="14">
        <v>6000</v>
      </c>
      <c r="B129" s="14">
        <v>61200</v>
      </c>
      <c r="C129" s="15" t="str">
        <f t="shared" si="10"/>
        <v>61202</v>
      </c>
      <c r="D129" s="20" t="s">
        <v>131</v>
      </c>
      <c r="E129" s="12">
        <f t="shared" si="7"/>
        <v>843643.83883208188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843643.83883208188</v>
      </c>
    </row>
    <row r="130" spans="1:17" ht="12.75" x14ac:dyDescent="0.2">
      <c r="A130" s="14">
        <v>6000</v>
      </c>
      <c r="B130" s="14">
        <v>61200</v>
      </c>
      <c r="C130" s="15" t="str">
        <f t="shared" si="10"/>
        <v>61204</v>
      </c>
      <c r="D130" s="20" t="s">
        <v>132</v>
      </c>
      <c r="E130" s="12">
        <f t="shared" si="7"/>
        <v>2903352.9262562115</v>
      </c>
      <c r="F130" s="12">
        <v>0</v>
      </c>
      <c r="G130" s="12">
        <v>0</v>
      </c>
      <c r="H130" s="12">
        <v>372657.19943200768</v>
      </c>
      <c r="I130" s="12">
        <v>0</v>
      </c>
      <c r="J130" s="12">
        <v>0</v>
      </c>
      <c r="K130" s="12">
        <v>0</v>
      </c>
      <c r="L130" s="12">
        <v>0</v>
      </c>
      <c r="M130" s="12">
        <v>988376.30145019572</v>
      </c>
      <c r="N130" s="12">
        <v>0</v>
      </c>
      <c r="O130" s="12">
        <v>131222.67632922198</v>
      </c>
      <c r="P130" s="12">
        <v>0</v>
      </c>
      <c r="Q130" s="12">
        <v>1411096.7490447857</v>
      </c>
    </row>
    <row r="131" spans="1:17" ht="12.75" x14ac:dyDescent="0.2">
      <c r="A131" s="14">
        <v>6000</v>
      </c>
      <c r="B131" s="14">
        <v>61300</v>
      </c>
      <c r="C131" s="15" t="str">
        <f t="shared" si="10"/>
        <v>61302</v>
      </c>
      <c r="D131" s="20" t="s">
        <v>133</v>
      </c>
      <c r="E131" s="12">
        <f t="shared" si="7"/>
        <v>404139.25490900531</v>
      </c>
      <c r="F131" s="12">
        <v>33678.271242417119</v>
      </c>
      <c r="G131" s="12">
        <v>33678.271242417119</v>
      </c>
      <c r="H131" s="12">
        <v>33678.271242417119</v>
      </c>
      <c r="I131" s="12">
        <v>33678.271242417119</v>
      </c>
      <c r="J131" s="12">
        <v>33678.271242417119</v>
      </c>
      <c r="K131" s="12">
        <v>33678.271242417119</v>
      </c>
      <c r="L131" s="12">
        <v>33678.271242417119</v>
      </c>
      <c r="M131" s="12">
        <v>33678.271242417119</v>
      </c>
      <c r="N131" s="12">
        <v>33678.271242417119</v>
      </c>
      <c r="O131" s="12">
        <v>33678.271242417119</v>
      </c>
      <c r="P131" s="12">
        <v>33678.271242417119</v>
      </c>
      <c r="Q131" s="12">
        <v>33678.271242417119</v>
      </c>
    </row>
    <row r="132" spans="1:17" ht="12.75" x14ac:dyDescent="0.2">
      <c r="A132" s="14">
        <v>6000</v>
      </c>
      <c r="B132" s="14">
        <v>61300</v>
      </c>
      <c r="C132" s="15" t="str">
        <f t="shared" si="10"/>
        <v>61308</v>
      </c>
      <c r="D132" s="20" t="s">
        <v>134</v>
      </c>
      <c r="E132" s="12">
        <f t="shared" si="7"/>
        <v>26988615.947992615</v>
      </c>
      <c r="F132" s="12">
        <v>0</v>
      </c>
      <c r="G132" s="12">
        <v>0</v>
      </c>
      <c r="H132" s="12">
        <v>0</v>
      </c>
      <c r="I132" s="12">
        <v>912500.0248747227</v>
      </c>
      <c r="J132" s="12">
        <v>1704270.7207268933</v>
      </c>
      <c r="K132" s="12">
        <v>2762817.0714179799</v>
      </c>
      <c r="L132" s="12">
        <v>1070084.6005665525</v>
      </c>
      <c r="M132" s="12">
        <v>9007703.2420938909</v>
      </c>
      <c r="N132" s="12">
        <v>0</v>
      </c>
      <c r="O132" s="12">
        <v>441463.73084040004</v>
      </c>
      <c r="P132" s="12">
        <v>943743.13473320194</v>
      </c>
      <c r="Q132" s="12">
        <v>10146033.422738975</v>
      </c>
    </row>
    <row r="133" spans="1:17" ht="24" x14ac:dyDescent="0.2">
      <c r="A133" s="14">
        <v>6000</v>
      </c>
      <c r="B133" s="14">
        <v>61400</v>
      </c>
      <c r="C133" s="15" t="str">
        <f t="shared" si="10"/>
        <v>61404</v>
      </c>
      <c r="D133" s="20" t="s">
        <v>135</v>
      </c>
      <c r="E133" s="12">
        <f t="shared" si="7"/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</row>
    <row r="134" spans="1:17" ht="12.75" x14ac:dyDescent="0.2">
      <c r="A134" s="14">
        <v>6000</v>
      </c>
      <c r="B134" s="14">
        <v>61400</v>
      </c>
      <c r="C134" s="15" t="str">
        <f t="shared" si="10"/>
        <v>61405</v>
      </c>
      <c r="D134" s="20" t="s">
        <v>136</v>
      </c>
      <c r="E134" s="12">
        <f t="shared" si="7"/>
        <v>6454605.431381464</v>
      </c>
      <c r="F134" s="12">
        <v>0</v>
      </c>
      <c r="G134" s="12">
        <v>51872.447840722038</v>
      </c>
      <c r="H134" s="12">
        <v>57554.023365920293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6345178.9601748213</v>
      </c>
      <c r="Q134" s="12">
        <v>0</v>
      </c>
    </row>
    <row r="135" spans="1:17" ht="12.75" x14ac:dyDescent="0.2">
      <c r="A135" s="14">
        <v>6000</v>
      </c>
      <c r="B135" s="14">
        <v>61600</v>
      </c>
      <c r="C135" s="15" t="str">
        <f t="shared" si="10"/>
        <v>61605</v>
      </c>
      <c r="D135" s="20" t="s">
        <v>137</v>
      </c>
      <c r="E135" s="12">
        <f t="shared" si="7"/>
        <v>3454858.8088881136</v>
      </c>
      <c r="F135" s="12">
        <v>287904.90074067621</v>
      </c>
      <c r="G135" s="12">
        <v>287904.90074067621</v>
      </c>
      <c r="H135" s="12">
        <v>287904.90074067621</v>
      </c>
      <c r="I135" s="12">
        <v>287904.90074067621</v>
      </c>
      <c r="J135" s="12">
        <v>287904.90074067621</v>
      </c>
      <c r="K135" s="12">
        <v>287904.90074067621</v>
      </c>
      <c r="L135" s="12">
        <v>287904.90074067621</v>
      </c>
      <c r="M135" s="12">
        <v>287904.90074067621</v>
      </c>
      <c r="N135" s="12">
        <v>287904.90074067621</v>
      </c>
      <c r="O135" s="12">
        <v>287904.90074067621</v>
      </c>
      <c r="P135" s="12">
        <v>287904.90074067621</v>
      </c>
      <c r="Q135" s="12">
        <v>287904.90074067621</v>
      </c>
    </row>
    <row r="136" spans="1:17" ht="12.75" x14ac:dyDescent="0.2">
      <c r="A136" s="14">
        <v>6000</v>
      </c>
      <c r="B136" s="14">
        <v>61700</v>
      </c>
      <c r="C136" s="15" t="str">
        <f t="shared" si="10"/>
        <v>61712</v>
      </c>
      <c r="D136" s="20" t="s">
        <v>138</v>
      </c>
      <c r="E136" s="12">
        <f t="shared" si="7"/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</row>
    <row r="137" spans="1:17" ht="24" x14ac:dyDescent="0.2">
      <c r="A137" s="14">
        <v>6000</v>
      </c>
      <c r="B137" s="14">
        <v>62700</v>
      </c>
      <c r="C137" s="15" t="str">
        <f t="shared" si="10"/>
        <v>62713</v>
      </c>
      <c r="D137" s="20" t="s">
        <v>139</v>
      </c>
      <c r="E137" s="12">
        <f t="shared" si="7"/>
        <v>1107383.7912617477</v>
      </c>
      <c r="F137" s="12">
        <v>0</v>
      </c>
      <c r="G137" s="12">
        <v>0</v>
      </c>
      <c r="H137" s="12">
        <v>582634.0145111084</v>
      </c>
      <c r="I137" s="12">
        <v>0</v>
      </c>
      <c r="J137" s="12">
        <v>0</v>
      </c>
      <c r="K137" s="12">
        <v>0</v>
      </c>
      <c r="L137" s="12">
        <v>0</v>
      </c>
      <c r="M137" s="12">
        <v>409960.76308643696</v>
      </c>
      <c r="N137" s="12">
        <v>0</v>
      </c>
      <c r="O137" s="12">
        <v>0</v>
      </c>
      <c r="P137" s="12">
        <v>0</v>
      </c>
      <c r="Q137" s="12">
        <v>114789.01366420236</v>
      </c>
    </row>
    <row r="138" spans="1:17" ht="12.75" x14ac:dyDescent="0.2">
      <c r="A138" s="14">
        <v>6000</v>
      </c>
      <c r="B138" s="14">
        <v>62700</v>
      </c>
      <c r="C138" s="15" t="str">
        <f t="shared" si="10"/>
        <v>62714</v>
      </c>
      <c r="D138" s="20" t="s">
        <v>140</v>
      </c>
      <c r="E138" s="12">
        <f t="shared" si="7"/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</row>
    <row r="139" spans="1:17" ht="15" customHeight="1" x14ac:dyDescent="0.2">
      <c r="A139" s="22" t="s">
        <v>146</v>
      </c>
      <c r="B139" s="22"/>
      <c r="C139" s="22"/>
      <c r="D139" s="22"/>
      <c r="E139" s="10">
        <f>E128+E113+E102+E60+E23+E6</f>
        <v>203880168.00599453</v>
      </c>
      <c r="F139" s="10">
        <f t="shared" ref="F139:Q139" si="12">F128+F113+F102+F60+F23+F6</f>
        <v>11821893.064366324</v>
      </c>
      <c r="G139" s="10">
        <f t="shared" si="12"/>
        <v>9949887.556327939</v>
      </c>
      <c r="H139" s="10">
        <f t="shared" si="12"/>
        <v>19912797.065965429</v>
      </c>
      <c r="I139" s="10">
        <f t="shared" si="12"/>
        <v>10363410.151572766</v>
      </c>
      <c r="J139" s="10">
        <f t="shared" si="12"/>
        <v>12686146.454940673</v>
      </c>
      <c r="K139" s="10">
        <f t="shared" si="12"/>
        <v>22127907.799191128</v>
      </c>
      <c r="L139" s="10">
        <f t="shared" si="12"/>
        <v>12449958.121307112</v>
      </c>
      <c r="M139" s="10">
        <f t="shared" si="12"/>
        <v>24874603.310976103</v>
      </c>
      <c r="N139" s="10">
        <f t="shared" si="12"/>
        <v>9929045.940263655</v>
      </c>
      <c r="O139" s="10">
        <f t="shared" si="12"/>
        <v>12360691.204784887</v>
      </c>
      <c r="P139" s="10">
        <f t="shared" si="12"/>
        <v>22474444.231220998</v>
      </c>
      <c r="Q139" s="10">
        <f t="shared" si="12"/>
        <v>34929383.105077505</v>
      </c>
    </row>
    <row r="141" spans="1:17" ht="15" customHeight="1" x14ac:dyDescent="0.2">
      <c r="A141" s="25" t="s">
        <v>147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ht="12.75" x14ac:dyDescent="0.2">
      <c r="A142" s="23" t="s">
        <v>2</v>
      </c>
      <c r="B142" s="23"/>
      <c r="C142" s="23"/>
      <c r="D142" s="9" t="s">
        <v>3</v>
      </c>
      <c r="E142" s="9" t="s">
        <v>4</v>
      </c>
      <c r="F142" s="9" t="s">
        <v>5</v>
      </c>
      <c r="G142" s="9" t="s">
        <v>6</v>
      </c>
      <c r="H142" s="9" t="s">
        <v>7</v>
      </c>
      <c r="I142" s="9" t="s">
        <v>8</v>
      </c>
      <c r="J142" s="9" t="s">
        <v>9</v>
      </c>
      <c r="K142" s="9" t="s">
        <v>10</v>
      </c>
      <c r="L142" s="9" t="s">
        <v>11</v>
      </c>
      <c r="M142" s="9" t="s">
        <v>12</v>
      </c>
      <c r="N142" s="9" t="s">
        <v>13</v>
      </c>
      <c r="O142" s="9" t="s">
        <v>14</v>
      </c>
      <c r="P142" s="9" t="s">
        <v>15</v>
      </c>
      <c r="Q142" s="9" t="s">
        <v>16</v>
      </c>
    </row>
    <row r="143" spans="1:17" ht="15" customHeight="1" x14ac:dyDescent="0.2">
      <c r="A143" s="24" t="str">
        <f t="shared" ref="A143:Q143" si="13">A6</f>
        <v>Capitulo 1000 SERVICIOS PERSONALES</v>
      </c>
      <c r="B143" s="24"/>
      <c r="C143" s="24"/>
      <c r="D143" s="24"/>
      <c r="E143" s="17">
        <f t="shared" si="13"/>
        <v>110174497.83470929</v>
      </c>
      <c r="F143" s="17">
        <f t="shared" si="13"/>
        <v>8004809.1598015875</v>
      </c>
      <c r="G143" s="17">
        <f t="shared" si="13"/>
        <v>5507026.3403484048</v>
      </c>
      <c r="H143" s="17">
        <f t="shared" si="13"/>
        <v>11145846.81490773</v>
      </c>
      <c r="I143" s="17">
        <f t="shared" si="13"/>
        <v>6020592.9480902497</v>
      </c>
      <c r="J143" s="17">
        <f t="shared" si="13"/>
        <v>6151865.6185085606</v>
      </c>
      <c r="K143" s="17">
        <f t="shared" si="13"/>
        <v>16382162.299955931</v>
      </c>
      <c r="L143" s="17">
        <f t="shared" si="13"/>
        <v>6953237.8855168996</v>
      </c>
      <c r="M143" s="17">
        <f t="shared" si="13"/>
        <v>10333755.628251988</v>
      </c>
      <c r="N143" s="17">
        <f t="shared" si="13"/>
        <v>6074457.5607616035</v>
      </c>
      <c r="O143" s="17">
        <f t="shared" si="13"/>
        <v>7769778.7560654245</v>
      </c>
      <c r="P143" s="17">
        <f t="shared" si="13"/>
        <v>9003877.4660988636</v>
      </c>
      <c r="Q143" s="17">
        <f t="shared" si="13"/>
        <v>16827087.356402054</v>
      </c>
    </row>
    <row r="144" spans="1:17" ht="15" customHeight="1" x14ac:dyDescent="0.2">
      <c r="A144" s="24" t="str">
        <f t="shared" ref="A144:Q144" si="14">A23</f>
        <v xml:space="preserve">Capitulo 2000 MATERIALES Y SUMINISTROS </v>
      </c>
      <c r="B144" s="24"/>
      <c r="C144" s="24"/>
      <c r="D144" s="24"/>
      <c r="E144" s="17">
        <f t="shared" si="14"/>
        <v>14265605.82378155</v>
      </c>
      <c r="F144" s="17">
        <f t="shared" si="14"/>
        <v>1196380.9293228285</v>
      </c>
      <c r="G144" s="17">
        <f t="shared" si="14"/>
        <v>1343474.2931033927</v>
      </c>
      <c r="H144" s="17">
        <f t="shared" si="14"/>
        <v>1175922.90194736</v>
      </c>
      <c r="I144" s="17">
        <f t="shared" si="14"/>
        <v>1057715.6418709417</v>
      </c>
      <c r="J144" s="17">
        <f t="shared" si="14"/>
        <v>1282548.0832318759</v>
      </c>
      <c r="K144" s="17">
        <f t="shared" si="14"/>
        <v>1139777.9465434561</v>
      </c>
      <c r="L144" s="17">
        <f t="shared" si="14"/>
        <v>1450783.7071429207</v>
      </c>
      <c r="M144" s="17">
        <f t="shared" si="14"/>
        <v>1457139.5849207637</v>
      </c>
      <c r="N144" s="17">
        <f t="shared" si="14"/>
        <v>759795.07218244206</v>
      </c>
      <c r="O144" s="17">
        <f t="shared" si="14"/>
        <v>807862.67387470952</v>
      </c>
      <c r="P144" s="17">
        <f t="shared" si="14"/>
        <v>956811.21425718581</v>
      </c>
      <c r="Q144" s="17">
        <f t="shared" si="14"/>
        <v>1637393.7753836713</v>
      </c>
    </row>
    <row r="145" spans="1:17" ht="15" customHeight="1" x14ac:dyDescent="0.2">
      <c r="A145" s="24" t="str">
        <f t="shared" ref="A145:Q145" si="15">A60</f>
        <v>Capitulo 3000 SERVICIOS GENERALES</v>
      </c>
      <c r="B145" s="24"/>
      <c r="C145" s="24"/>
      <c r="D145" s="24"/>
      <c r="E145" s="17">
        <f t="shared" si="15"/>
        <v>26837329.727147885</v>
      </c>
      <c r="F145" s="17">
        <f t="shared" si="15"/>
        <v>1605616.9943642274</v>
      </c>
      <c r="G145" s="17">
        <f t="shared" si="15"/>
        <v>1205060.1758759436</v>
      </c>
      <c r="H145" s="17">
        <f t="shared" si="15"/>
        <v>5849007.0348599087</v>
      </c>
      <c r="I145" s="17">
        <f t="shared" si="15"/>
        <v>1469032.1319864846</v>
      </c>
      <c r="J145" s="17">
        <f t="shared" si="15"/>
        <v>1771571.769125795</v>
      </c>
      <c r="K145" s="17">
        <f t="shared" si="15"/>
        <v>1202693.615104994</v>
      </c>
      <c r="L145" s="17">
        <f t="shared" si="15"/>
        <v>1570143.2372438973</v>
      </c>
      <c r="M145" s="17">
        <f t="shared" si="15"/>
        <v>1629158.8962505837</v>
      </c>
      <c r="N145" s="17">
        <f t="shared" si="15"/>
        <v>2154952.7964814832</v>
      </c>
      <c r="O145" s="17">
        <f t="shared" si="15"/>
        <v>2580909.1788880029</v>
      </c>
      <c r="P145" s="17">
        <f t="shared" si="15"/>
        <v>3308717.1030516042</v>
      </c>
      <c r="Q145" s="17">
        <f t="shared" si="15"/>
        <v>2490466.7939149626</v>
      </c>
    </row>
    <row r="146" spans="1:17" ht="15" customHeight="1" x14ac:dyDescent="0.2">
      <c r="A146" s="24" t="str">
        <f t="shared" ref="A146:Q146" si="16">A102</f>
        <v>Capitulo 4000 TRANSFERENCIAS, ASIGNACIONES, SUBSIDIOS Y OTRAS AYUDAS</v>
      </c>
      <c r="B146" s="24"/>
      <c r="C146" s="24"/>
      <c r="D146" s="24"/>
      <c r="E146" s="17">
        <f t="shared" si="16"/>
        <v>8000000.0003218986</v>
      </c>
      <c r="F146" s="17">
        <f t="shared" si="16"/>
        <v>553720.09514964418</v>
      </c>
      <c r="G146" s="17">
        <f t="shared" si="16"/>
        <v>1519120.9805096851</v>
      </c>
      <c r="H146" s="17">
        <f t="shared" si="16"/>
        <v>405841.75829160481</v>
      </c>
      <c r="I146" s="17">
        <f t="shared" si="16"/>
        <v>578385.43139461649</v>
      </c>
      <c r="J146" s="17">
        <f t="shared" si="16"/>
        <v>1452556.9446977586</v>
      </c>
      <c r="K146" s="17">
        <f t="shared" si="16"/>
        <v>266131.1929194929</v>
      </c>
      <c r="L146" s="17">
        <f t="shared" si="16"/>
        <v>239958.35793931806</v>
      </c>
      <c r="M146" s="17">
        <f t="shared" si="16"/>
        <v>725175.57627245469</v>
      </c>
      <c r="N146" s="17">
        <f t="shared" si="16"/>
        <v>180268.64079443851</v>
      </c>
      <c r="O146" s="17">
        <f t="shared" si="16"/>
        <v>278342.54300086258</v>
      </c>
      <c r="P146" s="17">
        <f t="shared" si="16"/>
        <v>1472660.1679511031</v>
      </c>
      <c r="Q146" s="17">
        <f t="shared" si="16"/>
        <v>327838.31140091905</v>
      </c>
    </row>
    <row r="147" spans="1:17" ht="15" customHeight="1" x14ac:dyDescent="0.2">
      <c r="A147" s="24" t="str">
        <f t="shared" ref="A147:Q147" si="17">A113</f>
        <v>Capítulo 5000 BIENES MUEBLES E INMUEBLES</v>
      </c>
      <c r="B147" s="24"/>
      <c r="C147" s="24"/>
      <c r="D147" s="24"/>
      <c r="E147" s="17">
        <f t="shared" si="17"/>
        <v>2446134.6205126541</v>
      </c>
      <c r="F147" s="17">
        <f t="shared" si="17"/>
        <v>139782.71374494358</v>
      </c>
      <c r="G147" s="17">
        <f t="shared" si="17"/>
        <v>1750.1466666962538</v>
      </c>
      <c r="H147" s="17">
        <f t="shared" si="17"/>
        <v>1750.1466666962538</v>
      </c>
      <c r="I147" s="17">
        <f t="shared" si="17"/>
        <v>3600.8013726573577</v>
      </c>
      <c r="J147" s="17">
        <f t="shared" si="17"/>
        <v>1750.1466666962538</v>
      </c>
      <c r="K147" s="17">
        <f t="shared" si="17"/>
        <v>52742.501266183106</v>
      </c>
      <c r="L147" s="17">
        <f t="shared" si="17"/>
        <v>844167.16091443202</v>
      </c>
      <c r="M147" s="17">
        <f t="shared" si="17"/>
        <v>1750.1466666962538</v>
      </c>
      <c r="N147" s="17">
        <f t="shared" si="17"/>
        <v>437988.6980605952</v>
      </c>
      <c r="O147" s="17">
        <f t="shared" si="17"/>
        <v>29528.473803172426</v>
      </c>
      <c r="P147" s="17">
        <f t="shared" si="17"/>
        <v>121873.01297112418</v>
      </c>
      <c r="Q147" s="17">
        <f t="shared" si="17"/>
        <v>809450.67171276151</v>
      </c>
    </row>
    <row r="148" spans="1:17" ht="15" customHeight="1" x14ac:dyDescent="0.2">
      <c r="A148" s="24" t="str">
        <f t="shared" ref="A148:Q148" si="18">A128</f>
        <v>Capitulo 6000 INVERSIÓN PÚBLICA</v>
      </c>
      <c r="B148" s="24"/>
      <c r="C148" s="24"/>
      <c r="D148" s="24"/>
      <c r="E148" s="17">
        <f t="shared" si="18"/>
        <v>42156599.999521241</v>
      </c>
      <c r="F148" s="17">
        <f t="shared" si="18"/>
        <v>321583.17198309331</v>
      </c>
      <c r="G148" s="17">
        <f t="shared" si="18"/>
        <v>373455.61982381536</v>
      </c>
      <c r="H148" s="17">
        <f t="shared" si="18"/>
        <v>1334428.4092921298</v>
      </c>
      <c r="I148" s="17">
        <f t="shared" si="18"/>
        <v>1234083.1968578161</v>
      </c>
      <c r="J148" s="17">
        <f t="shared" si="18"/>
        <v>2025853.8927099868</v>
      </c>
      <c r="K148" s="17">
        <f t="shared" si="18"/>
        <v>3084400.2434010729</v>
      </c>
      <c r="L148" s="17">
        <f t="shared" si="18"/>
        <v>1391667.772549646</v>
      </c>
      <c r="M148" s="17">
        <f t="shared" si="18"/>
        <v>10727623.478613615</v>
      </c>
      <c r="N148" s="17">
        <f t="shared" si="18"/>
        <v>321583.17198309331</v>
      </c>
      <c r="O148" s="17">
        <f t="shared" si="18"/>
        <v>894269.57915271528</v>
      </c>
      <c r="P148" s="17">
        <f t="shared" si="18"/>
        <v>7610505.2668911172</v>
      </c>
      <c r="Q148" s="17">
        <f t="shared" si="18"/>
        <v>12837146.196263138</v>
      </c>
    </row>
    <row r="149" spans="1:17" ht="12.75" x14ac:dyDescent="0.2">
      <c r="A149" s="22" t="s">
        <v>146</v>
      </c>
      <c r="B149" s="22"/>
      <c r="C149" s="22"/>
      <c r="D149" s="22"/>
      <c r="E149" s="18">
        <f>SUM(E143:E148)</f>
        <v>203880168.0059945</v>
      </c>
      <c r="F149" s="18">
        <f t="shared" ref="F149:Q149" si="19">SUM(F143:F148)</f>
        <v>11821893.064366324</v>
      </c>
      <c r="G149" s="18">
        <f t="shared" si="19"/>
        <v>9949887.5563279372</v>
      </c>
      <c r="H149" s="18">
        <f t="shared" si="19"/>
        <v>19912797.065965429</v>
      </c>
      <c r="I149" s="18">
        <f t="shared" si="19"/>
        <v>10363410.151572764</v>
      </c>
      <c r="J149" s="18">
        <f t="shared" si="19"/>
        <v>12686146.454940673</v>
      </c>
      <c r="K149" s="18">
        <f t="shared" si="19"/>
        <v>22127907.799191128</v>
      </c>
      <c r="L149" s="18">
        <f t="shared" si="19"/>
        <v>12449958.121307114</v>
      </c>
      <c r="M149" s="18">
        <f t="shared" si="19"/>
        <v>24874603.310976103</v>
      </c>
      <c r="N149" s="18">
        <f t="shared" si="19"/>
        <v>9929045.940263655</v>
      </c>
      <c r="O149" s="18">
        <f t="shared" si="19"/>
        <v>12360691.204784885</v>
      </c>
      <c r="P149" s="18">
        <f t="shared" si="19"/>
        <v>22474444.231220998</v>
      </c>
      <c r="Q149" s="18">
        <f t="shared" si="19"/>
        <v>34929383.105077505</v>
      </c>
    </row>
  </sheetData>
  <mergeCells count="20">
    <mergeCell ref="A1:Q1"/>
    <mergeCell ref="A4:D4"/>
    <mergeCell ref="F4:Q4"/>
    <mergeCell ref="A5:C5"/>
    <mergeCell ref="A6:D6"/>
    <mergeCell ref="A60:D60"/>
    <mergeCell ref="A23:D23"/>
    <mergeCell ref="A142:C142"/>
    <mergeCell ref="A149:D149"/>
    <mergeCell ref="A143:D143"/>
    <mergeCell ref="A144:D144"/>
    <mergeCell ref="A145:D145"/>
    <mergeCell ref="A146:D146"/>
    <mergeCell ref="A147:D147"/>
    <mergeCell ref="A148:D148"/>
    <mergeCell ref="A141:Q141"/>
    <mergeCell ref="A139:D139"/>
    <mergeCell ref="A128:D128"/>
    <mergeCell ref="A113:D113"/>
    <mergeCell ref="A102:D102"/>
  </mergeCells>
  <pageMargins left="0.70866141732283472" right="0.11811023622047245" top="0.27" bottom="0.34" header="0.11811023622047245" footer="0.18"/>
  <pageSetup paperSize="29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76049</dc:creator>
  <cp:lastModifiedBy>CONTRALORIA</cp:lastModifiedBy>
  <cp:lastPrinted>2020-12-29T17:22:29Z</cp:lastPrinted>
  <dcterms:created xsi:type="dcterms:W3CDTF">2019-12-11T05:50:25Z</dcterms:created>
  <dcterms:modified xsi:type="dcterms:W3CDTF">2020-12-30T20:07:40Z</dcterms:modified>
</cp:coreProperties>
</file>