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y de Ingresos 2022 impresion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C38" i="1"/>
  <c r="D36" i="1"/>
  <c r="D38" i="1" s="1"/>
  <c r="H30" i="1"/>
  <c r="G30" i="1"/>
  <c r="F30" i="1"/>
  <c r="E30" i="1"/>
  <c r="D30" i="1"/>
  <c r="C30" i="1"/>
  <c r="H23" i="1"/>
  <c r="G23" i="1"/>
  <c r="F23" i="1"/>
  <c r="E23" i="1"/>
  <c r="D23" i="1"/>
  <c r="C23" i="1"/>
  <c r="D21" i="1"/>
  <c r="D20" i="1"/>
  <c r="D19" i="1"/>
  <c r="D18" i="1"/>
  <c r="D12" i="1"/>
  <c r="D11" i="1"/>
  <c r="H9" i="1"/>
  <c r="G9" i="1"/>
  <c r="F9" i="1"/>
  <c r="E9" i="1"/>
  <c r="C9" i="1"/>
  <c r="D9" i="1" l="1"/>
  <c r="F33" i="1"/>
  <c r="E33" i="1"/>
  <c r="G33" i="1"/>
  <c r="H33" i="1"/>
  <c r="C33" i="1"/>
  <c r="D33" i="1"/>
  <c r="F20" i="2" l="1"/>
  <c r="G20" i="2" s="1"/>
  <c r="H20" i="2" s="1"/>
  <c r="C20" i="2" s="1"/>
  <c r="F19" i="2"/>
  <c r="G19" i="2" s="1"/>
  <c r="H19" i="2" s="1"/>
  <c r="C19" i="2" s="1"/>
  <c r="C21" i="2" s="1"/>
  <c r="E21" i="2"/>
  <c r="D21" i="2"/>
  <c r="F21" i="2" s="1"/>
  <c r="D12" i="2"/>
  <c r="D13" i="2" s="1"/>
  <c r="E14" i="2" s="1"/>
  <c r="D15" i="2" s="1"/>
  <c r="A16" i="2"/>
  <c r="A17" i="2"/>
  <c r="A18" i="2"/>
  <c r="A19" i="2"/>
  <c r="A15" i="2"/>
  <c r="A2" i="2"/>
  <c r="A3" i="2"/>
  <c r="A4" i="2"/>
  <c r="A5" i="2"/>
  <c r="A6" i="2"/>
  <c r="A7" i="2"/>
  <c r="A8" i="2"/>
  <c r="A9" i="2"/>
  <c r="A10" i="2"/>
  <c r="A11" i="2"/>
  <c r="A12" i="2"/>
  <c r="A1" i="2"/>
</calcChain>
</file>

<file path=xl/sharedStrings.xml><?xml version="1.0" encoding="utf-8"?>
<sst xmlns="http://schemas.openxmlformats.org/spreadsheetml/2006/main" count="39" uniqueCount="39">
  <si>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</si>
  <si>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</si>
  <si>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</si>
  <si>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</si>
  <si>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</si>
  <si>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Año 1 (d)</t>
  </si>
  <si>
    <t>Año 2 (d)</t>
  </si>
  <si>
    <t>Año 3 (d)</t>
  </si>
  <si>
    <t>Año 4 (d)</t>
  </si>
  <si>
    <t>Año 5 (d)</t>
  </si>
  <si>
    <t>(de iniciativa de Ley) (c)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</si>
  <si>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</si>
  <si>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</si>
  <si>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</si>
  <si>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</si>
  <si>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</si>
  <si>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</si>
  <si>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</si>
  <si>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</si>
  <si>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</si>
  <si>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</si>
  <si>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</si>
  <si>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</si>
  <si>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</si>
  <si>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</si>
  <si>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</si>
  <si>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</si>
  <si>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</si>
  <si>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</si>
  <si>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</si>
  <si>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</si>
  <si>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</si>
  <si>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</si>
  <si>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</si>
  <si>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</si>
  <si>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</si>
  <si>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</si>
  <si>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LOS REYES, MICHOCÁN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</si>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</sst>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20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1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 indent="3"/>
    </xf>
    <xf numFmtId="164" fontId="1" fillId="0" borderId="15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0" fontId="0" fillId="0" borderId="0" xfId="2" applyNumberFormat="1" applyFont="1"/>
    <xf numFmtId="44" fontId="0" fillId="0" borderId="0" xfId="1" applyFont="1"/>
    <xf numFmtId="44" fontId="0" fillId="0" borderId="0" xfId="0" applyNumberFormat="1"/>
    <xf numFmtId="164" fontId="6" fillId="0" borderId="1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0</xdr:row>
      <xdr:rowOff>0</xdr:rowOff>
    </xdr:from>
    <xdr:to>
      <xdr:col>1</xdr:col>
      <xdr:colOff>2354580</xdr:colOff>
      <xdr:row>5</xdr:row>
      <xdr:rowOff>108204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1</xdr:col>
      <xdr:colOff>2352675</xdr:colOff>
      <xdr:row>0</xdr:row>
      <xdr:rowOff>0</xdr:rowOff>
    </xdr:from>
    <xdr:to>
      <xdr:col>1</xdr:col>
      <xdr:colOff>2354580</xdr:colOff>
      <xdr:row>5</xdr:row>
      <xdr:rowOff>108204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8125"/>
          <a:ext cx="1905" cy="679704"/>
        </a:xfrm>
        <a:prstGeom prst="rect">
          <a:avLst/>
        </a:prstGeom>
      </xdr:spPr>
    </xdr:pic>
    <xdr:clientData/>
  </xdr:twoCellAnchor>
  <xdr:oneCellAnchor>
    <xdr:from>
      <xdr:col>11</xdr:col>
      <xdr:colOff>2352675</xdr:colOff>
      <xdr:row>0</xdr:row>
      <xdr:rowOff>0</xdr:rowOff>
    </xdr:from>
    <xdr:ext cx="1905" cy="679704"/>
    <xdr:pic>
      <xdr:nvPicPr>
        <xdr:cNvPr id="5" name="Imagen 4">
          <a:extLst>
            <a:ext uri="{FF2B5EF4-FFF2-40B4-BE49-F238E27FC236}">
              <a16:creationId xmlns:a16="http://schemas.microsoft.com/office/drawing/2014/main" xmlns="" id="{7097DA40-5E56-4A91-B590-181CA6C81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8125"/>
          <a:ext cx="1905" cy="679704"/>
        </a:xfrm>
        <a:prstGeom prst="rect">
          <a:avLst/>
        </a:prstGeom>
      </xdr:spPr>
    </xdr:pic>
    <xdr:clientData/>
  </xdr:oneCellAnchor>
  <xdr:oneCellAnchor>
    <xdr:from>
      <xdr:col>1</xdr:col>
      <xdr:colOff>2352675</xdr:colOff>
      <xdr:row>2</xdr:row>
      <xdr:rowOff>38100</xdr:rowOff>
    </xdr:from>
    <xdr:ext cx="1905" cy="679704"/>
    <xdr:pic>
      <xdr:nvPicPr>
        <xdr:cNvPr id="6" name="Imagen 1">
          <a:extLst>
            <a:ext uri="{FF2B5EF4-FFF2-40B4-BE49-F238E27FC236}">
              <a16:creationId xmlns:a16="http://schemas.microsoft.com/office/drawing/2014/main" xmlns="" id="{73250F96-04BA-4B68-A386-C4168182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1944350"/>
          <a:ext cx="1905" cy="6797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topLeftCell="A3" workbookViewId="0">
      <selection sqref="A1:XFD2"/>
    </sheetView>
  </sheetViews>
  <sheetFormatPr baseColWidth="10" defaultRowHeight="14.25" x14ac:dyDescent="0.2"/>
  <cols>
    <col min="1" max="1" width="1.85546875" style="1" customWidth="1"/>
    <col min="2" max="2" width="50.140625" style="1" customWidth="1"/>
    <col min="3" max="3" width="19.85546875" style="1" customWidth="1"/>
    <col min="4" max="4" width="20.140625" style="1" customWidth="1"/>
    <col min="5" max="8" width="23.5703125" style="1" hidden="1" customWidth="1"/>
    <col min="9" max="10" width="11.42578125" style="1"/>
    <col min="11" max="11" width="2.42578125" style="1" customWidth="1"/>
    <col min="12" max="12" width="43" style="1" customWidth="1"/>
    <col min="13" max="13" width="21.140625" style="1" customWidth="1"/>
    <col min="14" max="14" width="20.42578125" style="1" customWidth="1"/>
    <col min="15" max="15" width="0.7109375" style="1" hidden="1" customWidth="1"/>
    <col min="16" max="17" width="11.42578125" style="1" hidden="1" customWidth="1"/>
    <col min="18" max="18" width="1.28515625" style="1" customWidth="1"/>
    <col min="19" max="16384" width="11.42578125" style="1"/>
  </cols>
  <sheetData>
    <row r="1" spans="2:12" ht="25.5" hidden="1" x14ac:dyDescent="0.35">
      <c r="B1" s="34">
        <v>2022</v>
      </c>
      <c r="C1" s="34"/>
      <c r="D1" s="34"/>
    </row>
    <row r="2" spans="2:12" ht="15" hidden="1" thickBot="1" x14ac:dyDescent="0.25">
      <c r="D2" s="1" t="s">
        <v>38</v>
      </c>
    </row>
    <row r="3" spans="2:12" ht="15" x14ac:dyDescent="0.2">
      <c r="B3" s="35" t="s">
        <v>37</v>
      </c>
      <c r="C3" s="36"/>
      <c r="D3" s="36"/>
      <c r="E3" s="36"/>
      <c r="F3" s="36"/>
      <c r="G3" s="36"/>
      <c r="H3" s="37"/>
    </row>
    <row r="4" spans="2:12" ht="15" x14ac:dyDescent="0.2">
      <c r="B4" s="38" t="s">
        <v>0</v>
      </c>
      <c r="C4" s="39"/>
      <c r="D4" s="39"/>
      <c r="E4" s="39"/>
      <c r="F4" s="39"/>
      <c r="G4" s="39"/>
      <c r="H4" s="40"/>
    </row>
    <row r="5" spans="2:12" ht="15" x14ac:dyDescent="0.2">
      <c r="B5" s="38" t="s">
        <v>1</v>
      </c>
      <c r="C5" s="39"/>
      <c r="D5" s="39"/>
      <c r="E5" s="39"/>
      <c r="F5" s="39"/>
      <c r="G5" s="39"/>
      <c r="H5" s="40"/>
    </row>
    <row r="6" spans="2:12" ht="15.75" thickBot="1" x14ac:dyDescent="0.25">
      <c r="B6" s="41" t="s">
        <v>2</v>
      </c>
      <c r="C6" s="42"/>
      <c r="D6" s="42"/>
      <c r="E6" s="42"/>
      <c r="F6" s="42"/>
      <c r="G6" s="42"/>
      <c r="H6" s="43"/>
    </row>
    <row r="7" spans="2:12" ht="30" x14ac:dyDescent="0.2">
      <c r="B7" s="32" t="s">
        <v>3</v>
      </c>
      <c r="C7" s="17" t="s">
        <v>4</v>
      </c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</row>
    <row r="8" spans="2:12" ht="30.75" thickBot="1" x14ac:dyDescent="0.25">
      <c r="B8" s="33"/>
      <c r="C8" s="18" t="s">
        <v>10</v>
      </c>
      <c r="D8" s="31"/>
      <c r="E8" s="31"/>
      <c r="F8" s="31"/>
      <c r="G8" s="31"/>
      <c r="H8" s="31"/>
    </row>
    <row r="9" spans="2:12" ht="30.75" thickBot="1" x14ac:dyDescent="0.25">
      <c r="B9" s="2" t="s">
        <v>11</v>
      </c>
      <c r="C9" s="23">
        <f>SUM(C10:C21)</f>
        <v>146944720.12</v>
      </c>
      <c r="D9" s="23">
        <f t="shared" ref="D9:H9" si="0">SUM(D10:D21)</f>
        <v>155392242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</row>
    <row r="10" spans="2:12" ht="15" x14ac:dyDescent="0.2">
      <c r="B10" s="4" t="s">
        <v>12</v>
      </c>
      <c r="C10" s="24">
        <v>11971019</v>
      </c>
      <c r="D10" s="24">
        <v>12569570</v>
      </c>
      <c r="E10" s="5"/>
      <c r="F10" s="5"/>
      <c r="G10" s="5"/>
      <c r="H10" s="5"/>
    </row>
    <row r="11" spans="2:12" ht="30" x14ac:dyDescent="0.2">
      <c r="B11" s="4" t="s">
        <v>13</v>
      </c>
      <c r="C11" s="24">
        <v>0</v>
      </c>
      <c r="D11" s="24">
        <f>(Hoja2!A87*0.06)+Hoja1!C11</f>
        <v>0</v>
      </c>
      <c r="E11" s="5"/>
      <c r="F11" s="5"/>
      <c r="G11" s="5"/>
      <c r="H11" s="5"/>
    </row>
    <row r="12" spans="2:12" ht="15" x14ac:dyDescent="0.2">
      <c r="B12" s="4" t="s">
        <v>14</v>
      </c>
      <c r="C12" s="24">
        <v>0</v>
      </c>
      <c r="D12" s="24">
        <f>(Hoja2!A88*0.06)+Hoja1!C12</f>
        <v>0</v>
      </c>
      <c r="E12" s="5"/>
      <c r="F12" s="5"/>
      <c r="G12" s="5"/>
      <c r="H12" s="5"/>
    </row>
    <row r="13" spans="2:12" ht="15" x14ac:dyDescent="0.2">
      <c r="B13" s="4" t="s">
        <v>15</v>
      </c>
      <c r="C13" s="24">
        <v>13980141</v>
      </c>
      <c r="D13" s="24">
        <v>14679148</v>
      </c>
      <c r="E13" s="5"/>
      <c r="F13" s="5"/>
      <c r="G13" s="5"/>
      <c r="H13" s="5"/>
    </row>
    <row r="14" spans="2:12" ht="15" x14ac:dyDescent="0.2">
      <c r="B14" s="4" t="s">
        <v>16</v>
      </c>
      <c r="C14" s="24">
        <v>15633</v>
      </c>
      <c r="D14" s="24">
        <v>16415</v>
      </c>
      <c r="E14" s="5"/>
      <c r="F14" s="5"/>
      <c r="G14" s="5"/>
      <c r="H14" s="5"/>
    </row>
    <row r="15" spans="2:12" ht="15" x14ac:dyDescent="0.2">
      <c r="B15" s="4" t="s">
        <v>17</v>
      </c>
      <c r="C15" s="24">
        <v>1111740</v>
      </c>
      <c r="D15" s="24">
        <v>1167327</v>
      </c>
      <c r="E15" s="5"/>
      <c r="F15" s="5"/>
      <c r="G15" s="5"/>
      <c r="H15" s="5"/>
    </row>
    <row r="16" spans="2:12" ht="30" x14ac:dyDescent="0.2">
      <c r="B16" s="4" t="s">
        <v>18</v>
      </c>
      <c r="C16" s="24">
        <v>23053619.120000001</v>
      </c>
      <c r="D16" s="24">
        <v>25306586</v>
      </c>
      <c r="E16" s="5"/>
      <c r="F16" s="5"/>
      <c r="G16" s="5"/>
      <c r="H16" s="5"/>
      <c r="J16" s="29"/>
      <c r="K16" s="29"/>
      <c r="L16" s="29"/>
    </row>
    <row r="17" spans="2:8" ht="15" x14ac:dyDescent="0.2">
      <c r="B17" s="4" t="s">
        <v>19</v>
      </c>
      <c r="C17" s="24">
        <v>96812568</v>
      </c>
      <c r="D17" s="24">
        <v>101653196</v>
      </c>
      <c r="E17" s="5"/>
      <c r="F17" s="5"/>
      <c r="G17" s="5"/>
      <c r="H17" s="5"/>
    </row>
    <row r="18" spans="2:8" ht="30" x14ac:dyDescent="0.2">
      <c r="B18" s="4" t="s">
        <v>20</v>
      </c>
      <c r="C18" s="24">
        <v>0</v>
      </c>
      <c r="D18" s="24">
        <f>(Hoja2!A94*0.06)+Hoja1!C18</f>
        <v>0</v>
      </c>
      <c r="E18" s="5"/>
      <c r="F18" s="5"/>
      <c r="G18" s="5"/>
      <c r="H18" s="5"/>
    </row>
    <row r="19" spans="2:8" ht="15" x14ac:dyDescent="0.2">
      <c r="B19" s="4" t="s">
        <v>21</v>
      </c>
      <c r="C19" s="24">
        <v>0</v>
      </c>
      <c r="D19" s="24">
        <f>(Hoja2!A95*0.06)+Hoja1!C19</f>
        <v>0</v>
      </c>
      <c r="E19" s="5"/>
      <c r="F19" s="5"/>
      <c r="G19" s="5"/>
      <c r="H19" s="5"/>
    </row>
    <row r="20" spans="2:8" ht="15" x14ac:dyDescent="0.2">
      <c r="B20" s="4" t="s">
        <v>22</v>
      </c>
      <c r="C20" s="24">
        <v>0</v>
      </c>
      <c r="D20" s="24">
        <f>(Hoja2!A96*0.06)+Hoja1!C20</f>
        <v>0</v>
      </c>
      <c r="E20" s="5"/>
      <c r="F20" s="5"/>
      <c r="G20" s="5"/>
      <c r="H20" s="5"/>
    </row>
    <row r="21" spans="2:8" ht="15" x14ac:dyDescent="0.2">
      <c r="B21" s="6" t="s">
        <v>23</v>
      </c>
      <c r="C21" s="25">
        <v>0</v>
      </c>
      <c r="D21" s="24">
        <f>(Hoja2!A97*0.06)+Hoja1!C21</f>
        <v>0</v>
      </c>
      <c r="E21" s="7"/>
      <c r="F21" s="7"/>
      <c r="G21" s="7"/>
      <c r="H21" s="7"/>
    </row>
    <row r="22" spans="2:8" ht="15.75" thickBot="1" x14ac:dyDescent="0.25">
      <c r="B22" s="8"/>
      <c r="C22" s="24"/>
      <c r="D22" s="24"/>
      <c r="E22" s="5"/>
      <c r="F22" s="5"/>
      <c r="G22" s="5"/>
      <c r="H22" s="5"/>
    </row>
    <row r="23" spans="2:8" ht="30.75" thickBot="1" x14ac:dyDescent="0.25">
      <c r="B23" s="2" t="s">
        <v>24</v>
      </c>
      <c r="C23" s="22">
        <f>SUM(C24:C28)</f>
        <v>108090569</v>
      </c>
      <c r="D23" s="22">
        <f t="shared" ref="D23:H23" si="1">SUM(D24:D28)</f>
        <v>113495097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</row>
    <row r="24" spans="2:8" ht="15" x14ac:dyDescent="0.2">
      <c r="B24" s="4" t="s">
        <v>25</v>
      </c>
      <c r="C24" s="24">
        <v>95787760</v>
      </c>
      <c r="D24" s="24">
        <v>100577148</v>
      </c>
      <c r="E24" s="5"/>
      <c r="F24" s="5"/>
      <c r="G24" s="5"/>
      <c r="H24" s="5"/>
    </row>
    <row r="25" spans="2:8" ht="15" x14ac:dyDescent="0.2">
      <c r="B25" s="4" t="s">
        <v>26</v>
      </c>
      <c r="C25" s="24">
        <v>12302809</v>
      </c>
      <c r="D25" s="24">
        <v>12917949</v>
      </c>
      <c r="E25" s="5"/>
      <c r="F25" s="5"/>
      <c r="G25" s="5"/>
      <c r="H25" s="5"/>
    </row>
    <row r="26" spans="2:8" ht="15" x14ac:dyDescent="0.2">
      <c r="B26" s="4" t="s">
        <v>27</v>
      </c>
      <c r="C26" s="24">
        <v>0</v>
      </c>
      <c r="D26" s="24">
        <v>0</v>
      </c>
      <c r="E26" s="5"/>
      <c r="F26" s="5"/>
      <c r="G26" s="5"/>
      <c r="H26" s="5"/>
    </row>
    <row r="27" spans="2:8" ht="30" x14ac:dyDescent="0.2">
      <c r="B27" s="4" t="s">
        <v>28</v>
      </c>
      <c r="C27" s="24">
        <v>0</v>
      </c>
      <c r="D27" s="24">
        <v>0</v>
      </c>
      <c r="E27" s="5"/>
      <c r="F27" s="5"/>
      <c r="G27" s="5"/>
      <c r="H27" s="5"/>
    </row>
    <row r="28" spans="2:8" ht="30" x14ac:dyDescent="0.2">
      <c r="B28" s="6" t="s">
        <v>29</v>
      </c>
      <c r="C28" s="25">
        <v>0</v>
      </c>
      <c r="D28" s="24">
        <v>0</v>
      </c>
      <c r="E28" s="7"/>
      <c r="F28" s="7"/>
      <c r="G28" s="7"/>
      <c r="H28" s="7"/>
    </row>
    <row r="29" spans="2:8" ht="15.75" thickBot="1" x14ac:dyDescent="0.25">
      <c r="B29" s="8"/>
      <c r="C29" s="24"/>
      <c r="D29" s="24"/>
      <c r="E29" s="5"/>
      <c r="F29" s="5"/>
      <c r="G29" s="5"/>
      <c r="H29" s="5"/>
    </row>
    <row r="30" spans="2:8" ht="30.75" thickBot="1" x14ac:dyDescent="0.25">
      <c r="B30" s="2" t="s">
        <v>30</v>
      </c>
      <c r="C30" s="22">
        <f>+C31</f>
        <v>0</v>
      </c>
      <c r="D30" s="22">
        <f t="shared" ref="D30:H30" si="2">+D31</f>
        <v>0</v>
      </c>
      <c r="E30" s="3">
        <f t="shared" si="2"/>
        <v>0</v>
      </c>
      <c r="F30" s="3">
        <f t="shared" si="2"/>
        <v>0</v>
      </c>
      <c r="G30" s="3">
        <f t="shared" si="2"/>
        <v>0</v>
      </c>
      <c r="H30" s="3">
        <f t="shared" si="2"/>
        <v>0</v>
      </c>
    </row>
    <row r="31" spans="2:8" ht="30" x14ac:dyDescent="0.2">
      <c r="B31" s="6" t="s">
        <v>31</v>
      </c>
      <c r="C31" s="25"/>
      <c r="D31" s="25"/>
      <c r="E31" s="7"/>
      <c r="F31" s="7"/>
      <c r="G31" s="7"/>
      <c r="H31" s="7"/>
    </row>
    <row r="32" spans="2:8" ht="15.75" thickBot="1" x14ac:dyDescent="0.25">
      <c r="B32" s="8"/>
      <c r="C32" s="24"/>
      <c r="D32" s="24"/>
      <c r="E32" s="5"/>
      <c r="F32" s="5"/>
      <c r="G32" s="5"/>
      <c r="H32" s="5"/>
    </row>
    <row r="33" spans="2:8" ht="30.75" thickBot="1" x14ac:dyDescent="0.25">
      <c r="B33" s="9" t="s">
        <v>32</v>
      </c>
      <c r="C33" s="26">
        <f>+C9+C23+C30</f>
        <v>255035289.12</v>
      </c>
      <c r="D33" s="26">
        <f t="shared" ref="D33:H33" si="3">+D9+D23+D30</f>
        <v>268887339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</row>
    <row r="34" spans="2:8" ht="15.75" thickTop="1" x14ac:dyDescent="0.2">
      <c r="B34" s="8"/>
      <c r="C34" s="24"/>
      <c r="D34" s="24"/>
      <c r="E34" s="5"/>
      <c r="F34" s="5"/>
      <c r="G34" s="5"/>
      <c r="H34" s="5"/>
    </row>
    <row r="35" spans="2:8" ht="15" x14ac:dyDescent="0.2">
      <c r="B35" s="11" t="s">
        <v>33</v>
      </c>
      <c r="C35" s="24"/>
      <c r="D35" s="24"/>
      <c r="E35" s="5"/>
      <c r="F35" s="5"/>
      <c r="G35" s="5"/>
      <c r="H35" s="5"/>
    </row>
    <row r="36" spans="2:8" ht="45" x14ac:dyDescent="0.2">
      <c r="B36" s="12" t="s">
        <v>34</v>
      </c>
      <c r="C36" s="24">
        <v>0</v>
      </c>
      <c r="D36" s="24">
        <f>(Hoja2!A112*0.06)+Hoja1!C36</f>
        <v>0</v>
      </c>
      <c r="E36" s="5"/>
      <c r="F36" s="5"/>
      <c r="G36" s="5"/>
      <c r="H36" s="5"/>
    </row>
    <row r="37" spans="2:8" ht="45" x14ac:dyDescent="0.2">
      <c r="B37" s="13" t="s">
        <v>35</v>
      </c>
      <c r="C37" s="25">
        <v>0</v>
      </c>
      <c r="D37" s="25"/>
      <c r="E37" s="7"/>
      <c r="F37" s="7"/>
      <c r="G37" s="7"/>
      <c r="H37" s="7"/>
    </row>
    <row r="38" spans="2:8" ht="30" x14ac:dyDescent="0.2">
      <c r="B38" s="11" t="s">
        <v>36</v>
      </c>
      <c r="C38" s="27">
        <f>+C36+C37</f>
        <v>0</v>
      </c>
      <c r="D38" s="27">
        <f t="shared" ref="D38:H38" si="4">+D36+D37</f>
        <v>0</v>
      </c>
      <c r="E38" s="14">
        <f t="shared" si="4"/>
        <v>0</v>
      </c>
      <c r="F38" s="14">
        <f t="shared" si="4"/>
        <v>0</v>
      </c>
      <c r="G38" s="14">
        <f t="shared" si="4"/>
        <v>0</v>
      </c>
      <c r="H38" s="14">
        <f t="shared" si="4"/>
        <v>0</v>
      </c>
    </row>
    <row r="39" spans="2:8" ht="15.75" thickBot="1" x14ac:dyDescent="0.25">
      <c r="B39" s="15"/>
      <c r="C39" s="28"/>
      <c r="D39" s="28"/>
      <c r="E39" s="16"/>
      <c r="F39" s="16"/>
      <c r="G39" s="16"/>
      <c r="H39" s="16"/>
    </row>
  </sheetData>
  <mergeCells count="11">
    <mergeCell ref="B1:D1"/>
    <mergeCell ref="B3:H3"/>
    <mergeCell ref="B4:H4"/>
    <mergeCell ref="B5:H5"/>
    <mergeCell ref="B6:H6"/>
    <mergeCell ref="H7:H8"/>
    <mergeCell ref="B7:B8"/>
    <mergeCell ref="D7:D8"/>
    <mergeCell ref="E7:E8"/>
    <mergeCell ref="F7:F8"/>
    <mergeCell ref="G7:G8"/>
  </mergeCells>
  <pageMargins left="0.9" right="0.53" top="0.55000000000000004" bottom="0.53" header="0.3" footer="0.3"/>
  <pageSetup scale="90" orientation="portrait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19" sqref="J19:K19"/>
    </sheetView>
  </sheetViews>
  <sheetFormatPr baseColWidth="10" defaultRowHeight="15" x14ac:dyDescent="0.25"/>
  <cols>
    <col min="3" max="4" width="15.140625" bestFit="1" customWidth="1"/>
    <col min="5" max="5" width="16.28515625" bestFit="1" customWidth="1"/>
    <col min="6" max="6" width="14.140625" bestFit="1" customWidth="1"/>
    <col min="8" max="8" width="15.140625" bestFit="1" customWidth="1"/>
  </cols>
  <sheetData>
    <row r="1" spans="1:5" x14ac:dyDescent="0.25">
      <c r="A1" t="e">
        <f>Hoja1!#REF!</f>
        <v>#REF!</v>
      </c>
    </row>
    <row r="2" spans="1:5" x14ac:dyDescent="0.25">
      <c r="A2" t="e">
        <f>Hoja1!#REF!</f>
        <v>#REF!</v>
      </c>
    </row>
    <row r="3" spans="1:5" x14ac:dyDescent="0.25">
      <c r="A3" t="e">
        <f>Hoja1!#REF!</f>
        <v>#REF!</v>
      </c>
    </row>
    <row r="4" spans="1:5" x14ac:dyDescent="0.25">
      <c r="A4" t="e">
        <f>Hoja1!#REF!</f>
        <v>#REF!</v>
      </c>
    </row>
    <row r="5" spans="1:5" x14ac:dyDescent="0.25">
      <c r="A5" t="e">
        <f>Hoja1!#REF!</f>
        <v>#REF!</v>
      </c>
    </row>
    <row r="6" spans="1:5" x14ac:dyDescent="0.25">
      <c r="A6" t="e">
        <f>Hoja1!#REF!</f>
        <v>#REF!</v>
      </c>
    </row>
    <row r="7" spans="1:5" x14ac:dyDescent="0.25">
      <c r="A7" t="e">
        <f>Hoja1!#REF!</f>
        <v>#REF!</v>
      </c>
    </row>
    <row r="8" spans="1:5" x14ac:dyDescent="0.25">
      <c r="A8" t="e">
        <f>Hoja1!#REF!</f>
        <v>#REF!</v>
      </c>
    </row>
    <row r="9" spans="1:5" x14ac:dyDescent="0.25">
      <c r="A9" t="e">
        <f>Hoja1!#REF!</f>
        <v>#REF!</v>
      </c>
    </row>
    <row r="10" spans="1:5" x14ac:dyDescent="0.25">
      <c r="A10" t="e">
        <f>Hoja1!#REF!</f>
        <v>#REF!</v>
      </c>
      <c r="D10">
        <v>72820021</v>
      </c>
      <c r="E10">
        <v>2018</v>
      </c>
    </row>
    <row r="11" spans="1:5" x14ac:dyDescent="0.25">
      <c r="A11" t="e">
        <f>Hoja1!#REF!</f>
        <v>#REF!</v>
      </c>
      <c r="D11">
        <v>57880921</v>
      </c>
      <c r="E11">
        <v>2017</v>
      </c>
    </row>
    <row r="12" spans="1:5" x14ac:dyDescent="0.25">
      <c r="A12" t="e">
        <f>Hoja1!#REF!</f>
        <v>#REF!</v>
      </c>
      <c r="D12">
        <f>D10-D11</f>
        <v>14939100</v>
      </c>
    </row>
    <row r="13" spans="1:5" x14ac:dyDescent="0.25">
      <c r="D13" s="19">
        <f>D12/D11</f>
        <v>0.25810059242146477</v>
      </c>
    </row>
    <row r="14" spans="1:5" x14ac:dyDescent="0.25">
      <c r="D14">
        <v>72820021</v>
      </c>
      <c r="E14">
        <f>D14*D13</f>
        <v>18794890.560243506</v>
      </c>
    </row>
    <row r="15" spans="1:5" x14ac:dyDescent="0.25">
      <c r="A15" t="e">
        <f>Hoja1!#REF!</f>
        <v>#REF!</v>
      </c>
      <c r="D15">
        <f>D14+E14</f>
        <v>91614911.560243502</v>
      </c>
    </row>
    <row r="16" spans="1:5" x14ac:dyDescent="0.25">
      <c r="A16" t="e">
        <f>Hoja1!#REF!</f>
        <v>#REF!</v>
      </c>
    </row>
    <row r="17" spans="1:8" x14ac:dyDescent="0.25">
      <c r="A17" t="e">
        <f>Hoja1!#REF!</f>
        <v>#REF!</v>
      </c>
    </row>
    <row r="18" spans="1:8" x14ac:dyDescent="0.25">
      <c r="A18" t="e">
        <f>Hoja1!#REF!</f>
        <v>#REF!</v>
      </c>
      <c r="C18">
        <v>2019</v>
      </c>
      <c r="D18">
        <v>2018</v>
      </c>
      <c r="E18">
        <v>2017</v>
      </c>
    </row>
    <row r="19" spans="1:8" x14ac:dyDescent="0.25">
      <c r="A19" t="e">
        <f>Hoja1!#REF!</f>
        <v>#REF!</v>
      </c>
      <c r="C19" s="21">
        <f>D19+H19</f>
        <v>34169072.034583405</v>
      </c>
      <c r="D19" s="20">
        <v>33004847</v>
      </c>
      <c r="E19" s="20">
        <v>31880290</v>
      </c>
      <c r="F19" s="21">
        <f>D19-E19</f>
        <v>1124557</v>
      </c>
      <c r="G19" s="19">
        <f>F19/E19</f>
        <v>3.5274365446487467E-2</v>
      </c>
      <c r="H19" s="21">
        <f>D19*G19</f>
        <v>1164225.0345834056</v>
      </c>
    </row>
    <row r="20" spans="1:8" x14ac:dyDescent="0.25">
      <c r="C20" s="21">
        <f>D20+H20</f>
        <v>38918954.314625524</v>
      </c>
      <c r="D20" s="20">
        <v>38249591</v>
      </c>
      <c r="E20" s="20">
        <v>37591740</v>
      </c>
      <c r="F20" s="21">
        <f>D20-E20</f>
        <v>657851</v>
      </c>
      <c r="G20" s="19">
        <f>F20/E20</f>
        <v>1.7499881622930993E-2</v>
      </c>
      <c r="H20" s="21">
        <f>D20*G20</f>
        <v>669363.31462552666</v>
      </c>
    </row>
    <row r="21" spans="1:8" x14ac:dyDescent="0.25">
      <c r="C21" s="21">
        <f>SUM(C19:C20)</f>
        <v>73088026.349208921</v>
      </c>
      <c r="D21" s="21">
        <f>SUM(D19:D20)</f>
        <v>71254438</v>
      </c>
      <c r="E21" s="21">
        <f>SUM(E19:E20)</f>
        <v>69472030</v>
      </c>
      <c r="F21" s="21">
        <f>D21-E21</f>
        <v>1782408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CONTRALORIA</cp:lastModifiedBy>
  <cp:lastPrinted>2021-10-19T14:25:35Z</cp:lastPrinted>
  <dcterms:created xsi:type="dcterms:W3CDTF">2017-07-17T19:24:01Z</dcterms:created>
  <dcterms:modified xsi:type="dcterms:W3CDTF">2021-10-19T14:25:57Z</dcterms:modified>
</cp:coreProperties>
</file>