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p_v\Documents\Respaldo documentos\Presupuesto 2022\PbR-2022\1.- Presupuesto de Ingresos\"/>
    </mc:Choice>
  </mc:AlternateContent>
  <xr:revisionPtr revIDLastSave="0" documentId="13_ncr:1_{BD18F0BC-F211-4BD9-A4FF-993A79F39A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I" sheetId="1" r:id="rId1"/>
  </sheets>
  <calcPr calcId="191029"/>
</workbook>
</file>

<file path=xl/calcChain.xml><?xml version="1.0" encoding="utf-8"?>
<calcChain xmlns="http://schemas.openxmlformats.org/spreadsheetml/2006/main">
  <c r="I63" i="1" l="1"/>
  <c r="G63" i="1"/>
  <c r="R58" i="1"/>
  <c r="L58" i="1"/>
  <c r="R45" i="1"/>
  <c r="Q45" i="1"/>
  <c r="P45" i="1"/>
  <c r="O45" i="1"/>
  <c r="N45" i="1"/>
  <c r="M45" i="1"/>
  <c r="L45" i="1"/>
  <c r="K45" i="1"/>
  <c r="J45" i="1"/>
  <c r="I45" i="1"/>
  <c r="H45" i="1"/>
  <c r="G45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 s="1"/>
  <c r="R33" i="1"/>
  <c r="Q33" i="1"/>
  <c r="P33" i="1"/>
  <c r="O33" i="1"/>
  <c r="N33" i="1"/>
  <c r="M33" i="1"/>
  <c r="L33" i="1"/>
  <c r="K33" i="1"/>
  <c r="J33" i="1"/>
  <c r="I33" i="1"/>
  <c r="F33" i="1" s="1"/>
  <c r="H33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 s="1"/>
  <c r="R9" i="1"/>
  <c r="Q9" i="1"/>
  <c r="P9" i="1"/>
  <c r="P58" i="1" s="1"/>
  <c r="O9" i="1"/>
  <c r="O58" i="1" s="1"/>
  <c r="N9" i="1"/>
  <c r="N58" i="1" s="1"/>
  <c r="M9" i="1"/>
  <c r="M58" i="1" s="1"/>
  <c r="L9" i="1"/>
  <c r="K9" i="1"/>
  <c r="J9" i="1"/>
  <c r="J58" i="1" s="1"/>
  <c r="I9" i="1"/>
  <c r="I58" i="1" s="1"/>
  <c r="H9" i="1"/>
  <c r="H63" i="1" s="1"/>
  <c r="G9" i="1"/>
  <c r="G58" i="1" s="1"/>
  <c r="F15" i="1"/>
  <c r="F14" i="1"/>
  <c r="F13" i="1"/>
  <c r="F9" i="1" s="1"/>
  <c r="F12" i="1"/>
  <c r="H22" i="1"/>
  <c r="I22" i="1"/>
  <c r="J22" i="1"/>
  <c r="K22" i="1"/>
  <c r="K58" i="1" s="1"/>
  <c r="L22" i="1"/>
  <c r="M22" i="1"/>
  <c r="N22" i="1"/>
  <c r="O22" i="1"/>
  <c r="P22" i="1"/>
  <c r="Q22" i="1"/>
  <c r="Q58" i="1" s="1"/>
  <c r="R22" i="1"/>
  <c r="G22" i="1"/>
  <c r="F22" i="1" s="1"/>
  <c r="G33" i="1"/>
  <c r="F47" i="1"/>
  <c r="F48" i="1"/>
  <c r="F45" i="1" s="1"/>
  <c r="F35" i="1"/>
  <c r="F29" i="1"/>
  <c r="F30" i="1"/>
  <c r="F31" i="1"/>
  <c r="F40" i="1"/>
  <c r="F39" i="1"/>
  <c r="F24" i="1"/>
  <c r="F58" i="1" l="1"/>
  <c r="F6" i="1" s="1"/>
  <c r="H58" i="1"/>
  <c r="F71" i="1" l="1"/>
  <c r="G69" i="1" l="1"/>
  <c r="H69" i="1"/>
  <c r="I69" i="1"/>
  <c r="J69" i="1"/>
  <c r="K69" i="1"/>
  <c r="L69" i="1"/>
  <c r="M69" i="1"/>
  <c r="N69" i="1"/>
  <c r="O69" i="1"/>
  <c r="P69" i="1"/>
  <c r="Q69" i="1"/>
  <c r="R69" i="1"/>
  <c r="F69" i="1" l="1"/>
  <c r="R72" i="1"/>
  <c r="Q72" i="1"/>
  <c r="P72" i="1"/>
  <c r="O72" i="1"/>
  <c r="N72" i="1"/>
  <c r="M72" i="1"/>
  <c r="L72" i="1"/>
  <c r="K72" i="1"/>
  <c r="J72" i="1"/>
  <c r="I72" i="1"/>
  <c r="H72" i="1"/>
  <c r="G72" i="1"/>
  <c r="F64" i="1"/>
  <c r="F49" i="1"/>
  <c r="F42" i="1"/>
  <c r="R68" i="1"/>
  <c r="Q68" i="1"/>
  <c r="P68" i="1"/>
  <c r="O68" i="1"/>
  <c r="N68" i="1"/>
  <c r="M68" i="1"/>
  <c r="L68" i="1"/>
  <c r="K68" i="1"/>
  <c r="J68" i="1"/>
  <c r="I68" i="1"/>
  <c r="H68" i="1"/>
  <c r="G68" i="1"/>
  <c r="R67" i="1"/>
  <c r="Q67" i="1"/>
  <c r="P67" i="1"/>
  <c r="O67" i="1"/>
  <c r="N67" i="1"/>
  <c r="M67" i="1"/>
  <c r="L67" i="1"/>
  <c r="K67" i="1"/>
  <c r="J67" i="1"/>
  <c r="I67" i="1"/>
  <c r="H67" i="1"/>
  <c r="R66" i="1"/>
  <c r="Q66" i="1"/>
  <c r="P66" i="1"/>
  <c r="O66" i="1"/>
  <c r="N66" i="1"/>
  <c r="M66" i="1"/>
  <c r="L66" i="1"/>
  <c r="K66" i="1"/>
  <c r="J66" i="1"/>
  <c r="I66" i="1"/>
  <c r="H66" i="1"/>
  <c r="G66" i="1"/>
  <c r="R25" i="1"/>
  <c r="R65" i="1"/>
  <c r="Q65" i="1"/>
  <c r="P65" i="1"/>
  <c r="O65" i="1"/>
  <c r="N65" i="1"/>
  <c r="M65" i="1"/>
  <c r="L65" i="1"/>
  <c r="K65" i="1"/>
  <c r="J65" i="1"/>
  <c r="I65" i="1"/>
  <c r="H65" i="1"/>
  <c r="G65" i="1"/>
  <c r="F19" i="1"/>
  <c r="F17" i="1" s="1"/>
  <c r="R17" i="1"/>
  <c r="Q17" i="1"/>
  <c r="P17" i="1"/>
  <c r="O17" i="1"/>
  <c r="N17" i="1"/>
  <c r="M17" i="1"/>
  <c r="L17" i="1"/>
  <c r="K17" i="1"/>
  <c r="J17" i="1"/>
  <c r="I17" i="1"/>
  <c r="H17" i="1"/>
  <c r="G17" i="1"/>
  <c r="F11" i="1"/>
  <c r="R63" i="1"/>
  <c r="Q63" i="1"/>
  <c r="P63" i="1"/>
  <c r="O63" i="1"/>
  <c r="N63" i="1"/>
  <c r="M63" i="1"/>
  <c r="L63" i="1"/>
  <c r="K63" i="1"/>
  <c r="J63" i="1"/>
  <c r="F63" i="1" l="1"/>
  <c r="L70" i="1"/>
  <c r="L73" i="1" s="1"/>
  <c r="R70" i="1"/>
  <c r="R73" i="1" s="1"/>
  <c r="M70" i="1"/>
  <c r="M73" i="1" s="1"/>
  <c r="H70" i="1"/>
  <c r="N70" i="1"/>
  <c r="N73" i="1" s="1"/>
  <c r="G70" i="1"/>
  <c r="I70" i="1"/>
  <c r="I73" i="1" s="1"/>
  <c r="O70" i="1"/>
  <c r="O73" i="1" s="1"/>
  <c r="J70" i="1"/>
  <c r="J73" i="1" s="1"/>
  <c r="P70" i="1"/>
  <c r="P73" i="1" s="1"/>
  <c r="K70" i="1"/>
  <c r="K73" i="1" s="1"/>
  <c r="Q70" i="1"/>
  <c r="Q73" i="1" s="1"/>
  <c r="G67" i="1"/>
  <c r="F67" i="1" s="1"/>
  <c r="F65" i="1"/>
  <c r="F68" i="1"/>
  <c r="F72" i="1"/>
  <c r="H73" i="1"/>
  <c r="F66" i="1"/>
  <c r="F70" i="1" l="1"/>
  <c r="F73" i="1" s="1"/>
  <c r="G73" i="1"/>
</calcChain>
</file>

<file path=xl/sharedStrings.xml><?xml version="1.0" encoding="utf-8"?>
<sst xmlns="http://schemas.openxmlformats.org/spreadsheetml/2006/main" count="109" uniqueCount="69">
  <si>
    <t>MUNICIPIO DE LOS REYES MICHOACAN</t>
  </si>
  <si>
    <t>TOTAL DEL PRESUPUESTO:</t>
  </si>
  <si>
    <t>CÓDIGO</t>
  </si>
  <si>
    <t>RUBRO/TIPO/CLASE/CONCEPTO</t>
  </si>
  <si>
    <t xml:space="preserve">ANUAL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</si>
  <si>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</si>
  <si>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</si>
  <si>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</si>
  <si>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</si>
  <si>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</si>
  <si>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</si>
  <si>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</si>
  <si>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</si>
  <si>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</si>
  <si>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</si>
  <si>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</si>
  <si>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</si>
  <si>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EXISTENCIA PERIODO ANTERIOR</t>
  </si>
  <si>
    <t>1</t>
  </si>
  <si>
    <t>IMPUESTO SOBRE INGRESOS</t>
  </si>
  <si>
    <t>2</t>
  </si>
  <si>
    <t>IMPUESTO SOBRE PATRIMONIO</t>
  </si>
  <si>
    <t>IMPUESTO SOBRE LA PRODUCCION,CONSUMO Y TRANSACCIONES</t>
  </si>
  <si>
    <t>ACCESORIOS DE IMPUESTOS</t>
  </si>
  <si>
    <t>CUOTAS Y APORTACIONES DE SEGURIDAD SOCIAL</t>
  </si>
  <si>
    <t>CUOTAS Y APORTACIONES DE SEGURIDAD SOCIAL. (NO APLICA)</t>
  </si>
  <si>
    <t>3</t>
  </si>
  <si>
    <t>CONTRIBUCIONES DE MEJORAS</t>
  </si>
  <si>
    <t>CONTRIB.DE MEJORAS POR OBRAS PUBLICAS</t>
  </si>
  <si>
    <t>4</t>
  </si>
  <si>
    <t>DERECHOS</t>
  </si>
  <si>
    <t>DERECHOS POR EL USO,GOCE,APROV.O EXPLOT.DE BIENES DOMINIO PUB</t>
  </si>
  <si>
    <t>DERECHOS POR PRESTACION DE SERVICIOS</t>
  </si>
  <si>
    <t>OTROS DERECHOS</t>
  </si>
  <si>
    <t>5</t>
  </si>
  <si>
    <t>PRODUCTOS</t>
  </si>
  <si>
    <t>PRODUCTOS DE TIPO CORRIENTE</t>
  </si>
  <si>
    <t>6</t>
  </si>
  <si>
    <t>APROVECHAMIENTOS</t>
  </si>
  <si>
    <t>APROVECHAMIENTOS DE TIPO CORRIENTE</t>
  </si>
  <si>
    <t>7</t>
  </si>
  <si>
    <t>INGRESOS POR VENTAS DE BIENES Y SERVICIOS</t>
  </si>
  <si>
    <t>8</t>
  </si>
  <si>
    <t>PARTICIPACIONES Y APORTACIONES</t>
  </si>
  <si>
    <t>PARTICIPACIONES</t>
  </si>
  <si>
    <t>APORTACIONES</t>
  </si>
  <si>
    <t>CONVENIOS</t>
  </si>
  <si>
    <t>9</t>
  </si>
  <si>
    <t>TRANSFERENCIAS, ASIGNACIONES SUBSIDIOS Y OTRAS AYUDAS</t>
  </si>
  <si>
    <t>0</t>
  </si>
  <si>
    <t>INGRESOS DERIVADOS DE FINANCIAMIENTOS</t>
  </si>
  <si>
    <t>TOTAL DEL PRESUPUESTO</t>
  </si>
  <si>
    <t>RESUMEN POR CONCEPTO</t>
  </si>
  <si>
    <t>RUBRO</t>
  </si>
  <si>
    <t>Impuestos</t>
  </si>
  <si>
    <t>Cuotas y Aportaciones de Seguridad Social.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</si>
  <si>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</si>
  <si>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</si>
  <si>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</si>
  <si>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</si>
  <si>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</si>
  <si>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y Aportaciones. </t>
  </si>
  <si>
    <t>Transferencias, Asignaciones, Subsidios y Otras Ayudas</t>
  </si>
  <si>
    <t>Ingresos derivados de Financiamientos.</t>
  </si>
  <si>
    <t>IMPUESTOS</t>
  </si>
  <si>
    <t>APROVECHAMIENTOS PATRIMONIALES</t>
  </si>
  <si>
    <t>IMPUESTOS NO COMPRENDIDOS EN LA LEY DE INGRESOS CAUSADOS EN EJERCICIOS FISCALES ANTERIORES PENDIENTES DE LIQUIDACIÓN O PAGO</t>
  </si>
  <si>
    <t>PRESUPUESTO DE INGRESOS 2022</t>
  </si>
  <si>
    <t>EJERCICIO PRESUPUESTAL: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</si>
</sst>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_-&quot;€&quot;* #,##0.00_-;\-&quot;€&quot;* #,##0.00_-;_-&quot;€&quot;* &quot;-&quot;??_-;_-@_-"/>
  </numFmts>
  <fonts count="15" x14ac:knownFonts="1">
    <font>
      <sz val="10"/>
      <name val="Arial"/>
    </font>
    <font>
      <b/>
      <i/>
      <sz val="18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 applyFont="0" applyFill="0"/>
    <xf numFmtId="0" fontId="5" fillId="0" borderId="0" applyFont="0" applyFill="0"/>
    <xf numFmtId="0" fontId="5" fillId="0" borderId="0"/>
    <xf numFmtId="0" fontId="5" fillId="0" borderId="0" applyFont="0" applyFill="0"/>
  </cellStyleXfs>
  <cellXfs count="1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horizontal="left" vertical="center" wrapText="1"/>
    </xf>
    <xf numFmtId="44" fontId="4" fillId="2" borderId="12" xfId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justify" vertical="top" wrapText="1"/>
    </xf>
    <xf numFmtId="2" fontId="9" fillId="0" borderId="13" xfId="0" applyNumberFormat="1" applyFont="1" applyFill="1" applyBorder="1" applyAlignment="1">
      <alignment horizontal="justify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44" fontId="4" fillId="0" borderId="14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top" wrapText="1"/>
    </xf>
    <xf numFmtId="44" fontId="4" fillId="3" borderId="15" xfId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165" fontId="10" fillId="0" borderId="16" xfId="0" applyNumberFormat="1" applyFont="1" applyFill="1" applyBorder="1" applyAlignment="1">
      <alignment horizontal="center" vertical="top" wrapText="1"/>
    </xf>
    <xf numFmtId="44" fontId="4" fillId="0" borderId="17" xfId="1" applyFont="1" applyBorder="1" applyAlignment="1">
      <alignment horizontal="center"/>
    </xf>
    <xf numFmtId="165" fontId="9" fillId="0" borderId="18" xfId="0" applyNumberFormat="1" applyFont="1" applyFill="1" applyBorder="1" applyAlignment="1">
      <alignment horizontal="justify" vertical="top" wrapText="1"/>
    </xf>
    <xf numFmtId="1" fontId="9" fillId="0" borderId="18" xfId="0" applyNumberFormat="1" applyFont="1" applyFill="1" applyBorder="1" applyAlignment="1">
      <alignment horizontal="justify" vertical="top" wrapText="1"/>
    </xf>
    <xf numFmtId="165" fontId="10" fillId="0" borderId="18" xfId="0" applyNumberFormat="1" applyFont="1" applyFill="1" applyBorder="1" applyAlignment="1">
      <alignment horizontal="justify" vertical="top" wrapText="1"/>
    </xf>
    <xf numFmtId="44" fontId="11" fillId="0" borderId="19" xfId="1" applyFont="1" applyBorder="1" applyAlignment="1">
      <alignment horizontal="right"/>
    </xf>
    <xf numFmtId="44" fontId="4" fillId="0" borderId="20" xfId="1" applyFont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165" fontId="8" fillId="2" borderId="21" xfId="0" applyNumberFormat="1" applyFont="1" applyFill="1" applyBorder="1" applyAlignment="1">
      <alignment horizontal="justify" vertical="top" wrapText="1"/>
    </xf>
    <xf numFmtId="165" fontId="2" fillId="0" borderId="13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left" vertical="center" wrapText="1"/>
    </xf>
    <xf numFmtId="165" fontId="10" fillId="0" borderId="16" xfId="0" applyNumberFormat="1" applyFont="1" applyFill="1" applyBorder="1" applyAlignment="1">
      <alignment horizontal="justify" vertical="top" wrapText="1"/>
    </xf>
    <xf numFmtId="1" fontId="11" fillId="0" borderId="17" xfId="0" applyNumberFormat="1" applyFont="1" applyBorder="1" applyAlignment="1">
      <alignment horizontal="right"/>
    </xf>
    <xf numFmtId="165" fontId="2" fillId="0" borderId="18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65" fontId="12" fillId="0" borderId="18" xfId="0" applyNumberFormat="1" applyFont="1" applyFill="1" applyBorder="1" applyAlignment="1">
      <alignment horizontal="left" vertical="center" wrapText="1"/>
    </xf>
    <xf numFmtId="1" fontId="11" fillId="0" borderId="23" xfId="0" applyNumberFormat="1" applyFont="1" applyBorder="1" applyAlignment="1">
      <alignment horizontal="right"/>
    </xf>
    <xf numFmtId="1" fontId="11" fillId="0" borderId="24" xfId="0" applyNumberFormat="1" applyFont="1" applyBorder="1" applyAlignment="1">
      <alignment horizontal="right"/>
    </xf>
    <xf numFmtId="165" fontId="8" fillId="2" borderId="12" xfId="0" applyNumberFormat="1" applyFont="1" applyFill="1" applyBorder="1" applyAlignment="1">
      <alignment horizontal="justify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44" fontId="11" fillId="0" borderId="23" xfId="1" applyFont="1" applyBorder="1" applyAlignment="1">
      <alignment horizontal="right"/>
    </xf>
    <xf numFmtId="44" fontId="11" fillId="0" borderId="24" xfId="1" applyFont="1" applyBorder="1" applyAlignment="1">
      <alignment horizontal="right"/>
    </xf>
    <xf numFmtId="44" fontId="11" fillId="0" borderId="4" xfId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left"/>
    </xf>
    <xf numFmtId="165" fontId="10" fillId="0" borderId="13" xfId="0" applyNumberFormat="1" applyFont="1" applyFill="1" applyBorder="1" applyAlignment="1">
      <alignment horizontal="justify" vertical="top" wrapText="1"/>
    </xf>
    <xf numFmtId="44" fontId="11" fillId="0" borderId="14" xfId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left"/>
    </xf>
    <xf numFmtId="165" fontId="2" fillId="0" borderId="18" xfId="0" applyNumberFormat="1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left"/>
    </xf>
    <xf numFmtId="165" fontId="2" fillId="0" borderId="13" xfId="0" applyNumberFormat="1" applyFont="1" applyFill="1" applyBorder="1" applyAlignment="1">
      <alignment horizontal="left" vertical="justify"/>
    </xf>
    <xf numFmtId="165" fontId="12" fillId="0" borderId="18" xfId="0" applyNumberFormat="1" applyFont="1" applyFill="1" applyBorder="1" applyAlignment="1">
      <alignment horizontal="left"/>
    </xf>
    <xf numFmtId="165" fontId="2" fillId="0" borderId="13" xfId="0" applyNumberFormat="1" applyFont="1" applyFill="1" applyBorder="1" applyAlignment="1"/>
    <xf numFmtId="44" fontId="4" fillId="0" borderId="25" xfId="1" applyFont="1" applyFill="1" applyBorder="1" applyAlignment="1">
      <alignment horizontal="center" vertical="center" wrapText="1"/>
    </xf>
    <xf numFmtId="44" fontId="4" fillId="0" borderId="26" xfId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/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65" fontId="13" fillId="4" borderId="12" xfId="0" applyNumberFormat="1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left" vertical="center" wrapText="1"/>
    </xf>
    <xf numFmtId="165" fontId="1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5" fontId="13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/>
    <xf numFmtId="165" fontId="6" fillId="0" borderId="17" xfId="0" applyNumberFormat="1" applyFont="1" applyFill="1" applyBorder="1" applyAlignment="1"/>
    <xf numFmtId="44" fontId="4" fillId="2" borderId="22" xfId="1" applyFont="1" applyFill="1" applyBorder="1" applyAlignment="1">
      <alignment horizontal="center" vertical="center" wrapText="1"/>
    </xf>
    <xf numFmtId="44" fontId="4" fillId="2" borderId="17" xfId="1" applyFont="1" applyFill="1" applyBorder="1" applyAlignment="1">
      <alignment horizontal="right"/>
    </xf>
    <xf numFmtId="44" fontId="11" fillId="2" borderId="17" xfId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left" vertical="center" wrapText="1"/>
    </xf>
    <xf numFmtId="44" fontId="4" fillId="2" borderId="17" xfId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vertical="center"/>
    </xf>
    <xf numFmtId="44" fontId="4" fillId="2" borderId="31" xfId="1" applyFont="1" applyFill="1" applyBorder="1" applyAlignment="1">
      <alignment horizontal="center" vertical="center" wrapText="1"/>
    </xf>
    <xf numFmtId="44" fontId="4" fillId="2" borderId="12" xfId="1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5" fontId="14" fillId="0" borderId="16" xfId="0" applyNumberFormat="1" applyFont="1" applyFill="1" applyBorder="1" applyAlignment="1">
      <alignment horizontal="center" vertical="center" wrapText="1"/>
    </xf>
    <xf numFmtId="44" fontId="4" fillId="0" borderId="17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</cellXfs>
  <cellStyles count="11">
    <cellStyle name="Euro" xfId="2" xr:uid="{00000000-0005-0000-0000-000000000000}"/>
    <cellStyle name="Moneda" xfId="1" builtinId="4"/>
    <cellStyle name="Moneda 2" xfId="3" xr:uid="{00000000-0005-0000-0000-000002000000}"/>
    <cellStyle name="Moneda 2 2" xfId="4" xr:uid="{00000000-0005-0000-0000-000003000000}"/>
    <cellStyle name="Moneda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topLeftCell="A25" zoomScale="80" zoomScaleNormal="80" zoomScaleSheetLayoutView="75" workbookViewId="0">
      <selection activeCell="G59" sqref="G59"/>
    </sheetView>
  </sheetViews>
  <sheetFormatPr baseColWidth="10" defaultRowHeight="15" x14ac:dyDescent="0.2"/>
  <cols>
    <col min="1" max="1" width="5.7109375" customWidth="1"/>
    <col min="2" max="4" width="5.140625" customWidth="1"/>
    <col min="5" max="5" width="65.28515625" style="1" customWidth="1"/>
    <col min="6" max="6" width="19.85546875" customWidth="1"/>
    <col min="7" max="7" width="18.42578125" customWidth="1"/>
    <col min="8" max="8" width="19" customWidth="1"/>
    <col min="9" max="9" width="18" customWidth="1"/>
    <col min="10" max="10" width="18.28515625" customWidth="1"/>
    <col min="11" max="11" width="18.7109375" customWidth="1"/>
    <col min="12" max="12" width="18.42578125" customWidth="1"/>
    <col min="13" max="15" width="18.28515625" customWidth="1"/>
    <col min="16" max="16" width="18.42578125" bestFit="1" customWidth="1"/>
    <col min="17" max="17" width="17.7109375" customWidth="1"/>
    <col min="18" max="18" width="19.140625" customWidth="1"/>
    <col min="19" max="19" width="22.28515625" customWidth="1"/>
    <col min="27" max="27" width="9.5703125" customWidth="1"/>
  </cols>
  <sheetData>
    <row r="1" spans="1:18" x14ac:dyDescent="0.2">
      <c r="A1" s="70"/>
      <c r="B1" s="70"/>
      <c r="C1" s="70"/>
      <c r="D1" s="70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3" spans="1:18" ht="23.25" x14ac:dyDescent="0.35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 thickBot="1" x14ac:dyDescent="0.25"/>
    <row r="5" spans="1:18" ht="15.75" thickBot="1" x14ac:dyDescent="0.25">
      <c r="A5" s="90" t="s">
        <v>0</v>
      </c>
      <c r="B5" s="90"/>
      <c r="C5" s="90"/>
      <c r="D5" s="90"/>
      <c r="E5" s="90"/>
      <c r="F5" s="2"/>
      <c r="G5" s="3"/>
      <c r="H5" s="4"/>
      <c r="I5" s="5"/>
      <c r="J5" s="2" t="s">
        <v>68</v>
      </c>
      <c r="K5" s="5"/>
      <c r="L5" s="5"/>
      <c r="M5" s="5"/>
      <c r="N5" s="5"/>
      <c r="O5" s="5"/>
      <c r="P5" s="5"/>
      <c r="Q5" s="5"/>
      <c r="R5" s="6"/>
    </row>
    <row r="6" spans="1:18" ht="15.75" thickBot="1" x14ac:dyDescent="0.25">
      <c r="A6" s="91" t="s">
        <v>1</v>
      </c>
      <c r="B6" s="92"/>
      <c r="C6" s="92"/>
      <c r="D6" s="92"/>
      <c r="E6" s="93"/>
      <c r="F6" s="7">
        <f>F58</f>
        <v>231981670</v>
      </c>
      <c r="G6" s="94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18" ht="13.5" thickBot="1" x14ac:dyDescent="0.25">
      <c r="A7" s="97" t="s">
        <v>2</v>
      </c>
      <c r="B7" s="98"/>
      <c r="C7" s="98"/>
      <c r="D7" s="99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</row>
    <row r="8" spans="1:18" ht="13.5" thickBot="1" x14ac:dyDescent="0.25">
      <c r="A8" s="100"/>
      <c r="B8" s="101"/>
      <c r="C8" s="101"/>
      <c r="D8" s="102"/>
      <c r="E8" s="9" t="s">
        <v>17</v>
      </c>
      <c r="F8" s="84"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3.5" thickBot="1" x14ac:dyDescent="0.25">
      <c r="A9" s="11" t="s">
        <v>18</v>
      </c>
      <c r="B9" s="11" t="s">
        <v>49</v>
      </c>
      <c r="C9" s="11" t="s">
        <v>49</v>
      </c>
      <c r="D9" s="11" t="s">
        <v>49</v>
      </c>
      <c r="E9" s="12" t="s">
        <v>64</v>
      </c>
      <c r="F9" s="10">
        <f t="shared" ref="F9:R9" si="0">SUM(F11:F15)</f>
        <v>11971019</v>
      </c>
      <c r="G9" s="10">
        <f t="shared" si="0"/>
        <v>3144368</v>
      </c>
      <c r="H9" s="10">
        <f t="shared" si="0"/>
        <v>1916095</v>
      </c>
      <c r="I9" s="10">
        <f t="shared" si="0"/>
        <v>1345021</v>
      </c>
      <c r="J9" s="10">
        <f t="shared" si="0"/>
        <v>817960</v>
      </c>
      <c r="K9" s="10">
        <f t="shared" si="0"/>
        <v>425658</v>
      </c>
      <c r="L9" s="10">
        <f t="shared" si="0"/>
        <v>384227</v>
      </c>
      <c r="M9" s="10">
        <f t="shared" si="0"/>
        <v>693718</v>
      </c>
      <c r="N9" s="10">
        <f t="shared" si="0"/>
        <v>527472</v>
      </c>
      <c r="O9" s="10">
        <f t="shared" si="0"/>
        <v>271782</v>
      </c>
      <c r="P9" s="10">
        <f t="shared" si="0"/>
        <v>377886</v>
      </c>
      <c r="Q9" s="10">
        <f t="shared" si="0"/>
        <v>459918</v>
      </c>
      <c r="R9" s="10">
        <f t="shared" si="0"/>
        <v>1606914</v>
      </c>
    </row>
    <row r="10" spans="1:18" ht="15.75" thickBot="1" x14ac:dyDescent="0.25">
      <c r="A10" s="13"/>
      <c r="B10" s="14"/>
      <c r="C10" s="14"/>
      <c r="D10" s="14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thickBot="1" x14ac:dyDescent="0.25">
      <c r="A11" s="11">
        <v>1</v>
      </c>
      <c r="B11" s="11">
        <v>1</v>
      </c>
      <c r="C11" s="11">
        <v>0</v>
      </c>
      <c r="D11" s="11">
        <v>0</v>
      </c>
      <c r="E11" s="15" t="s">
        <v>19</v>
      </c>
      <c r="F11" s="16">
        <f>SUM(G11:R11)</f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1:18" ht="13.5" thickBot="1" x14ac:dyDescent="0.25">
      <c r="A12" s="11">
        <v>1</v>
      </c>
      <c r="B12" s="11">
        <v>2</v>
      </c>
      <c r="C12" s="11">
        <v>0</v>
      </c>
      <c r="D12" s="11">
        <v>0</v>
      </c>
      <c r="E12" s="18" t="s">
        <v>21</v>
      </c>
      <c r="F12" s="16">
        <f>SUM(G12:R12)</f>
        <v>8005823</v>
      </c>
      <c r="G12" s="19">
        <v>2751111</v>
      </c>
      <c r="H12" s="19">
        <v>1585574</v>
      </c>
      <c r="I12" s="19">
        <v>966999</v>
      </c>
      <c r="J12" s="19">
        <v>330643</v>
      </c>
      <c r="K12" s="19">
        <v>184020</v>
      </c>
      <c r="L12" s="19">
        <v>158946</v>
      </c>
      <c r="M12" s="19">
        <v>219200</v>
      </c>
      <c r="N12" s="19">
        <v>158157</v>
      </c>
      <c r="O12" s="19">
        <v>106187</v>
      </c>
      <c r="P12" s="19">
        <v>122006</v>
      </c>
      <c r="Q12" s="19">
        <v>119955</v>
      </c>
      <c r="R12" s="19">
        <v>1303025</v>
      </c>
    </row>
    <row r="13" spans="1:18" ht="13.5" thickBot="1" x14ac:dyDescent="0.25">
      <c r="A13" s="11" t="s">
        <v>18</v>
      </c>
      <c r="B13" s="11" t="s">
        <v>26</v>
      </c>
      <c r="C13" s="11" t="s">
        <v>49</v>
      </c>
      <c r="D13" s="11" t="s">
        <v>49</v>
      </c>
      <c r="E13" s="22" t="s">
        <v>22</v>
      </c>
      <c r="F13" s="16">
        <f>SUM(G13:R13)</f>
        <v>1296452</v>
      </c>
      <c r="G13" s="17">
        <v>61831</v>
      </c>
      <c r="H13" s="17">
        <v>20601</v>
      </c>
      <c r="I13" s="17">
        <v>81254</v>
      </c>
      <c r="J13" s="17">
        <v>279879</v>
      </c>
      <c r="K13" s="17">
        <v>79462</v>
      </c>
      <c r="L13" s="17">
        <v>82407</v>
      </c>
      <c r="M13" s="17">
        <v>109536</v>
      </c>
      <c r="N13" s="17">
        <v>105118</v>
      </c>
      <c r="O13" s="17">
        <v>38119</v>
      </c>
      <c r="P13" s="17">
        <v>134926</v>
      </c>
      <c r="Q13" s="17">
        <v>193471</v>
      </c>
      <c r="R13" s="17">
        <v>109848</v>
      </c>
    </row>
    <row r="14" spans="1:18" ht="13.5" thickBot="1" x14ac:dyDescent="0.25">
      <c r="A14" s="11" t="s">
        <v>18</v>
      </c>
      <c r="B14" s="11" t="s">
        <v>40</v>
      </c>
      <c r="C14" s="11" t="s">
        <v>49</v>
      </c>
      <c r="D14" s="11" t="s">
        <v>49</v>
      </c>
      <c r="E14" s="23" t="s">
        <v>23</v>
      </c>
      <c r="F14" s="16">
        <f>SUM(G14:R14)</f>
        <v>63199</v>
      </c>
      <c r="G14" s="24">
        <v>0</v>
      </c>
      <c r="H14" s="24">
        <v>0</v>
      </c>
      <c r="I14" s="24">
        <v>1178</v>
      </c>
      <c r="J14" s="24">
        <v>332</v>
      </c>
      <c r="K14" s="24">
        <v>11012</v>
      </c>
      <c r="L14" s="24">
        <v>5990</v>
      </c>
      <c r="M14" s="24">
        <v>9455</v>
      </c>
      <c r="N14" s="24">
        <v>5100</v>
      </c>
      <c r="O14" s="24">
        <v>5746</v>
      </c>
      <c r="P14" s="24">
        <v>7743</v>
      </c>
      <c r="Q14" s="24">
        <v>8634</v>
      </c>
      <c r="R14" s="24">
        <v>8009</v>
      </c>
    </row>
    <row r="15" spans="1:18" s="88" customFormat="1" ht="23.25" thickBot="1" x14ac:dyDescent="0.25">
      <c r="A15" s="85" t="s">
        <v>18</v>
      </c>
      <c r="B15" s="85" t="s">
        <v>47</v>
      </c>
      <c r="C15" s="85" t="s">
        <v>49</v>
      </c>
      <c r="D15" s="85" t="s">
        <v>49</v>
      </c>
      <c r="E15" s="86" t="s">
        <v>66</v>
      </c>
      <c r="F15" s="16">
        <f>SUM(G15:R15)</f>
        <v>2605545</v>
      </c>
      <c r="G15" s="87">
        <v>331426</v>
      </c>
      <c r="H15" s="87">
        <v>309920</v>
      </c>
      <c r="I15" s="87">
        <v>295590</v>
      </c>
      <c r="J15" s="87">
        <v>207106</v>
      </c>
      <c r="K15" s="87">
        <v>151164</v>
      </c>
      <c r="L15" s="87">
        <v>136884</v>
      </c>
      <c r="M15" s="87">
        <v>355527</v>
      </c>
      <c r="N15" s="87">
        <v>259097</v>
      </c>
      <c r="O15" s="87">
        <v>121730</v>
      </c>
      <c r="P15" s="87">
        <v>113211</v>
      </c>
      <c r="Q15" s="87">
        <v>137858</v>
      </c>
      <c r="R15" s="87">
        <v>186032</v>
      </c>
    </row>
    <row r="16" spans="1:18" ht="15.75" thickBot="1" x14ac:dyDescent="0.25">
      <c r="A16" s="25"/>
      <c r="B16" s="26"/>
      <c r="C16" s="26"/>
      <c r="D16" s="26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3.5" thickBot="1" x14ac:dyDescent="0.25">
      <c r="A17" s="30" t="s">
        <v>20</v>
      </c>
      <c r="B17" s="31">
        <v>0</v>
      </c>
      <c r="C17" s="31">
        <v>0</v>
      </c>
      <c r="D17" s="31">
        <v>0</v>
      </c>
      <c r="E17" s="32" t="s">
        <v>24</v>
      </c>
      <c r="F17" s="10">
        <f t="shared" ref="F17:R17" si="1">SUM(F19:F20)</f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0">
        <f t="shared" si="1"/>
        <v>0</v>
      </c>
    </row>
    <row r="18" spans="1:18" ht="15.75" thickBot="1" x14ac:dyDescent="0.25">
      <c r="A18" s="33"/>
      <c r="B18" s="20"/>
      <c r="C18" s="20"/>
      <c r="D18" s="20"/>
      <c r="E18" s="22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3.5" thickBot="1" x14ac:dyDescent="0.25">
      <c r="A19" s="31">
        <v>2</v>
      </c>
      <c r="B19" s="31">
        <v>1</v>
      </c>
      <c r="C19" s="31">
        <v>0</v>
      </c>
      <c r="D19" s="31">
        <v>0</v>
      </c>
      <c r="E19" s="22" t="s">
        <v>25</v>
      </c>
      <c r="F19" s="16">
        <f>SUM(G19:R19)</f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13.5" thickBot="1" x14ac:dyDescent="0.25">
      <c r="A20" s="31"/>
      <c r="B20" s="31"/>
      <c r="C20" s="31"/>
      <c r="D20" s="31"/>
      <c r="E20" s="22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5.75" thickBot="1" x14ac:dyDescent="0.25">
      <c r="A21" s="39"/>
      <c r="B21" s="40"/>
      <c r="C21" s="40"/>
      <c r="D21" s="40"/>
      <c r="E21" s="41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3.5" thickBot="1" x14ac:dyDescent="0.25">
      <c r="A22" s="30" t="s">
        <v>26</v>
      </c>
      <c r="B22" s="31">
        <v>0</v>
      </c>
      <c r="C22" s="31">
        <v>0</v>
      </c>
      <c r="D22" s="31">
        <v>0</v>
      </c>
      <c r="E22" s="44" t="s">
        <v>27</v>
      </c>
      <c r="F22" s="10">
        <f>SUM(G22:R22)</f>
        <v>0</v>
      </c>
      <c r="G22" s="10">
        <f>G24</f>
        <v>0</v>
      </c>
      <c r="H22" s="10">
        <f t="shared" ref="H22:R22" si="2">H24</f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  <c r="N22" s="10">
        <f t="shared" si="2"/>
        <v>0</v>
      </c>
      <c r="O22" s="10">
        <f t="shared" si="2"/>
        <v>0</v>
      </c>
      <c r="P22" s="10">
        <f t="shared" si="2"/>
        <v>0</v>
      </c>
      <c r="Q22" s="10">
        <f t="shared" si="2"/>
        <v>0</v>
      </c>
      <c r="R22" s="10">
        <f t="shared" si="2"/>
        <v>0</v>
      </c>
    </row>
    <row r="23" spans="1:18" ht="15.75" thickBot="1" x14ac:dyDescent="0.25">
      <c r="A23" s="33"/>
      <c r="B23" s="20"/>
      <c r="C23" s="20"/>
      <c r="D23" s="20"/>
      <c r="E23" s="22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3.5" thickBot="1" x14ac:dyDescent="0.25">
      <c r="A24" s="31">
        <v>3</v>
      </c>
      <c r="B24" s="31">
        <v>1</v>
      </c>
      <c r="C24" s="31">
        <v>0</v>
      </c>
      <c r="D24" s="31">
        <v>0</v>
      </c>
      <c r="E24" s="22" t="s">
        <v>28</v>
      </c>
      <c r="F24" s="16">
        <f>SUM(G24:R24)</f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x14ac:dyDescent="0.2">
      <c r="A25" s="36"/>
      <c r="B25" s="45"/>
      <c r="C25" s="45"/>
      <c r="D25" s="45"/>
      <c r="E25" s="22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f>-B233</f>
        <v>0</v>
      </c>
    </row>
    <row r="26" spans="1:18" ht="15.75" thickBot="1" x14ac:dyDescent="0.25">
      <c r="A26" s="39"/>
      <c r="B26" s="40"/>
      <c r="C26" s="40"/>
      <c r="D26" s="40"/>
      <c r="E26" s="27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3.5" thickBot="1" x14ac:dyDescent="0.25">
      <c r="A27" s="30" t="s">
        <v>29</v>
      </c>
      <c r="B27" s="31">
        <v>0</v>
      </c>
      <c r="C27" s="31">
        <v>0</v>
      </c>
      <c r="D27" s="31">
        <v>0</v>
      </c>
      <c r="E27" s="44" t="s">
        <v>30</v>
      </c>
      <c r="F27" s="10">
        <f>SUM(G27:R27)</f>
        <v>13980141</v>
      </c>
      <c r="G27" s="10">
        <f t="shared" ref="G27:R27" si="3">SUM(G29:G31)</f>
        <v>1485347</v>
      </c>
      <c r="H27" s="10">
        <f t="shared" si="3"/>
        <v>1379446</v>
      </c>
      <c r="I27" s="10">
        <f t="shared" si="3"/>
        <v>1300239</v>
      </c>
      <c r="J27" s="10">
        <f t="shared" si="3"/>
        <v>1320209</v>
      </c>
      <c r="K27" s="10">
        <f t="shared" si="3"/>
        <v>1355585</v>
      </c>
      <c r="L27" s="10">
        <f t="shared" si="3"/>
        <v>1096387</v>
      </c>
      <c r="M27" s="10">
        <f t="shared" si="3"/>
        <v>1184411</v>
      </c>
      <c r="N27" s="10">
        <f t="shared" si="3"/>
        <v>922634</v>
      </c>
      <c r="O27" s="10">
        <f t="shared" si="3"/>
        <v>922857</v>
      </c>
      <c r="P27" s="10">
        <f t="shared" si="3"/>
        <v>1045379</v>
      </c>
      <c r="Q27" s="10">
        <f t="shared" si="3"/>
        <v>946767</v>
      </c>
      <c r="R27" s="10">
        <f t="shared" si="3"/>
        <v>1020880</v>
      </c>
    </row>
    <row r="28" spans="1:18" ht="15.75" thickBot="1" x14ac:dyDescent="0.25">
      <c r="A28" s="33"/>
      <c r="B28" s="20"/>
      <c r="C28" s="20"/>
      <c r="D28" s="20"/>
      <c r="E28" s="22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6.25" thickBot="1" x14ac:dyDescent="0.25">
      <c r="A29" s="31">
        <v>4</v>
      </c>
      <c r="B29" s="31">
        <v>1</v>
      </c>
      <c r="C29" s="31">
        <v>0</v>
      </c>
      <c r="D29" s="31">
        <v>0</v>
      </c>
      <c r="E29" s="22" t="s">
        <v>31</v>
      </c>
      <c r="F29" s="16">
        <f>SUM(G29:R29)</f>
        <v>240000</v>
      </c>
      <c r="G29" s="17">
        <v>20000</v>
      </c>
      <c r="H29" s="17">
        <v>20000</v>
      </c>
      <c r="I29" s="17">
        <v>20000</v>
      </c>
      <c r="J29" s="17">
        <v>20000</v>
      </c>
      <c r="K29" s="17">
        <v>20000</v>
      </c>
      <c r="L29" s="17">
        <v>20000</v>
      </c>
      <c r="M29" s="17">
        <v>20000</v>
      </c>
      <c r="N29" s="17">
        <v>20000</v>
      </c>
      <c r="O29" s="17">
        <v>20000</v>
      </c>
      <c r="P29" s="17">
        <v>20000</v>
      </c>
      <c r="Q29" s="17">
        <v>20000</v>
      </c>
      <c r="R29" s="17">
        <v>20000</v>
      </c>
    </row>
    <row r="30" spans="1:18" ht="13.5" thickBot="1" x14ac:dyDescent="0.25">
      <c r="A30" s="31">
        <v>4</v>
      </c>
      <c r="B30" s="31">
        <v>3</v>
      </c>
      <c r="C30" s="31">
        <v>0</v>
      </c>
      <c r="D30" s="31">
        <v>0</v>
      </c>
      <c r="E30" s="22" t="s">
        <v>32</v>
      </c>
      <c r="F30" s="16">
        <f>SUM(G30:R30)</f>
        <v>10864972</v>
      </c>
      <c r="G30" s="17">
        <v>1111361</v>
      </c>
      <c r="H30" s="17">
        <v>982437</v>
      </c>
      <c r="I30" s="17">
        <v>982533</v>
      </c>
      <c r="J30" s="17">
        <v>939700</v>
      </c>
      <c r="K30" s="17">
        <v>915768</v>
      </c>
      <c r="L30" s="17">
        <v>945567</v>
      </c>
      <c r="M30" s="17">
        <v>974881</v>
      </c>
      <c r="N30" s="17">
        <v>766204</v>
      </c>
      <c r="O30" s="17">
        <v>740744</v>
      </c>
      <c r="P30" s="17">
        <v>826832</v>
      </c>
      <c r="Q30" s="17">
        <v>793758</v>
      </c>
      <c r="R30" s="17">
        <v>885187</v>
      </c>
    </row>
    <row r="31" spans="1:18" ht="13.5" thickBot="1" x14ac:dyDescent="0.25">
      <c r="A31" s="31">
        <v>4</v>
      </c>
      <c r="B31" s="31">
        <v>4</v>
      </c>
      <c r="C31" s="31">
        <v>0</v>
      </c>
      <c r="D31" s="31">
        <v>0</v>
      </c>
      <c r="E31" s="22" t="s">
        <v>33</v>
      </c>
      <c r="F31" s="16">
        <f>SUM(G31:R31)</f>
        <v>2875169</v>
      </c>
      <c r="G31" s="17">
        <v>353986</v>
      </c>
      <c r="H31" s="17">
        <v>377009</v>
      </c>
      <c r="I31" s="17">
        <v>297706</v>
      </c>
      <c r="J31" s="17">
        <v>360509</v>
      </c>
      <c r="K31" s="17">
        <v>419817</v>
      </c>
      <c r="L31" s="17">
        <v>130820</v>
      </c>
      <c r="M31" s="17">
        <v>189530</v>
      </c>
      <c r="N31" s="17">
        <v>136430</v>
      </c>
      <c r="O31" s="17">
        <v>162113</v>
      </c>
      <c r="P31" s="17">
        <v>198547</v>
      </c>
      <c r="Q31" s="17">
        <v>133009</v>
      </c>
      <c r="R31" s="17">
        <v>115693</v>
      </c>
    </row>
    <row r="32" spans="1:18" ht="15.75" thickBot="1" x14ac:dyDescent="0.25">
      <c r="A32" s="39"/>
      <c r="B32" s="40"/>
      <c r="C32" s="40"/>
      <c r="D32" s="40"/>
      <c r="E32" s="2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3.5" thickBot="1" x14ac:dyDescent="0.25">
      <c r="A33" s="30" t="s">
        <v>34</v>
      </c>
      <c r="B33" s="31">
        <v>0</v>
      </c>
      <c r="C33" s="31">
        <v>0</v>
      </c>
      <c r="D33" s="31">
        <v>0</v>
      </c>
      <c r="E33" s="44" t="s">
        <v>35</v>
      </c>
      <c r="F33" s="10">
        <f>SUM(G33:R33)</f>
        <v>15633</v>
      </c>
      <c r="G33" s="10">
        <f t="shared" ref="G33:R33" si="4">G35</f>
        <v>315</v>
      </c>
      <c r="H33" s="10">
        <f t="shared" si="4"/>
        <v>532</v>
      </c>
      <c r="I33" s="10">
        <f t="shared" si="4"/>
        <v>504</v>
      </c>
      <c r="J33" s="10">
        <f t="shared" si="4"/>
        <v>459</v>
      </c>
      <c r="K33" s="10">
        <f t="shared" si="4"/>
        <v>616</v>
      </c>
      <c r="L33" s="10">
        <f t="shared" si="4"/>
        <v>425</v>
      </c>
      <c r="M33" s="10">
        <f t="shared" si="4"/>
        <v>361</v>
      </c>
      <c r="N33" s="10">
        <f t="shared" si="4"/>
        <v>3707</v>
      </c>
      <c r="O33" s="10">
        <f t="shared" si="4"/>
        <v>3561</v>
      </c>
      <c r="P33" s="10">
        <f t="shared" si="4"/>
        <v>1606</v>
      </c>
      <c r="Q33" s="10">
        <f t="shared" si="4"/>
        <v>1372</v>
      </c>
      <c r="R33" s="10">
        <f t="shared" si="4"/>
        <v>2175</v>
      </c>
    </row>
    <row r="34" spans="1:18" ht="15.75" thickBot="1" x14ac:dyDescent="0.25">
      <c r="A34" s="33"/>
      <c r="B34" s="20"/>
      <c r="C34" s="20"/>
      <c r="D34" s="20"/>
      <c r="E34" s="22"/>
      <c r="F34" s="16"/>
      <c r="G34" s="17"/>
      <c r="H34" s="17"/>
      <c r="I34" s="17"/>
      <c r="J34" s="17"/>
      <c r="K34" s="48"/>
      <c r="L34" s="17"/>
      <c r="M34" s="17"/>
      <c r="N34" s="17"/>
      <c r="O34" s="17"/>
      <c r="P34" s="17"/>
      <c r="Q34" s="17"/>
      <c r="R34" s="17"/>
    </row>
    <row r="35" spans="1:18" ht="13.5" thickBot="1" x14ac:dyDescent="0.25">
      <c r="A35" s="31">
        <v>5</v>
      </c>
      <c r="B35" s="31">
        <v>1</v>
      </c>
      <c r="C35" s="31">
        <v>0</v>
      </c>
      <c r="D35" s="31">
        <v>0</v>
      </c>
      <c r="E35" s="22" t="s">
        <v>36</v>
      </c>
      <c r="F35" s="16">
        <f>SUM(G35:R35)</f>
        <v>15633</v>
      </c>
      <c r="G35" s="17">
        <v>315</v>
      </c>
      <c r="H35" s="17">
        <v>532</v>
      </c>
      <c r="I35" s="17">
        <v>504</v>
      </c>
      <c r="J35" s="17">
        <v>459</v>
      </c>
      <c r="K35" s="17">
        <v>616</v>
      </c>
      <c r="L35" s="17">
        <v>425</v>
      </c>
      <c r="M35" s="17">
        <v>361</v>
      </c>
      <c r="N35" s="17">
        <v>3707</v>
      </c>
      <c r="O35" s="17">
        <v>3561</v>
      </c>
      <c r="P35" s="17">
        <v>1606</v>
      </c>
      <c r="Q35" s="17">
        <v>1372</v>
      </c>
      <c r="R35" s="17">
        <v>2175</v>
      </c>
    </row>
    <row r="36" spans="1:18" ht="15.75" thickBot="1" x14ac:dyDescent="0.25">
      <c r="A36" s="33"/>
      <c r="B36" s="20"/>
      <c r="C36" s="20"/>
      <c r="D36" s="20"/>
      <c r="E36" s="22"/>
      <c r="F36" s="16"/>
      <c r="G36" s="17"/>
      <c r="H36" s="17"/>
      <c r="I36" s="17"/>
      <c r="J36" s="17"/>
      <c r="K36" s="48"/>
      <c r="L36" s="17"/>
      <c r="M36" s="17"/>
      <c r="N36" s="17"/>
      <c r="O36" s="17"/>
      <c r="P36" s="17"/>
      <c r="Q36" s="17"/>
      <c r="R36" s="17"/>
    </row>
    <row r="37" spans="1:18" ht="13.5" thickBot="1" x14ac:dyDescent="0.25">
      <c r="A37" s="30" t="s">
        <v>37</v>
      </c>
      <c r="B37" s="31">
        <v>0</v>
      </c>
      <c r="C37" s="31">
        <v>0</v>
      </c>
      <c r="D37" s="31">
        <v>0</v>
      </c>
      <c r="E37" s="44" t="s">
        <v>38</v>
      </c>
      <c r="F37" s="10">
        <f>SUM(G37:R37)</f>
        <v>1111740</v>
      </c>
      <c r="G37" s="10">
        <f t="shared" ref="G37:R37" si="5">G39+G40</f>
        <v>200209</v>
      </c>
      <c r="H37" s="10">
        <f t="shared" si="5"/>
        <v>213861</v>
      </c>
      <c r="I37" s="10">
        <f t="shared" si="5"/>
        <v>168365</v>
      </c>
      <c r="J37" s="10">
        <f t="shared" si="5"/>
        <v>62734</v>
      </c>
      <c r="K37" s="10">
        <f t="shared" si="5"/>
        <v>91708</v>
      </c>
      <c r="L37" s="10">
        <f t="shared" si="5"/>
        <v>54347</v>
      </c>
      <c r="M37" s="10">
        <f t="shared" si="5"/>
        <v>56586</v>
      </c>
      <c r="N37" s="10">
        <f t="shared" si="5"/>
        <v>63575</v>
      </c>
      <c r="O37" s="10">
        <f t="shared" si="5"/>
        <v>15405</v>
      </c>
      <c r="P37" s="10">
        <f t="shared" si="5"/>
        <v>89533</v>
      </c>
      <c r="Q37" s="10">
        <f t="shared" si="5"/>
        <v>39479</v>
      </c>
      <c r="R37" s="10">
        <f t="shared" si="5"/>
        <v>55938</v>
      </c>
    </row>
    <row r="38" spans="1:18" ht="15.75" thickBot="1" x14ac:dyDescent="0.25">
      <c r="A38" s="33"/>
      <c r="B38" s="20"/>
      <c r="C38" s="20"/>
      <c r="D38" s="20"/>
      <c r="E38" s="22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3.5" thickBot="1" x14ac:dyDescent="0.25">
      <c r="A39" s="31">
        <v>6</v>
      </c>
      <c r="B39" s="31">
        <v>1</v>
      </c>
      <c r="C39" s="31">
        <v>0</v>
      </c>
      <c r="D39" s="31">
        <v>0</v>
      </c>
      <c r="E39" s="22" t="s">
        <v>39</v>
      </c>
      <c r="F39" s="16">
        <f>SUM(G39:R39)</f>
        <v>947351</v>
      </c>
      <c r="G39" s="17">
        <v>164336</v>
      </c>
      <c r="H39" s="17">
        <v>200300</v>
      </c>
      <c r="I39" s="17">
        <v>146480</v>
      </c>
      <c r="J39" s="17">
        <v>45757</v>
      </c>
      <c r="K39" s="17">
        <v>73583</v>
      </c>
      <c r="L39" s="17">
        <v>41734</v>
      </c>
      <c r="M39" s="17">
        <v>44348</v>
      </c>
      <c r="N39" s="17">
        <v>51633</v>
      </c>
      <c r="O39" s="17">
        <v>14214</v>
      </c>
      <c r="P39" s="17">
        <v>85035</v>
      </c>
      <c r="Q39" s="17">
        <v>38463</v>
      </c>
      <c r="R39" s="17">
        <v>41468</v>
      </c>
    </row>
    <row r="40" spans="1:18" ht="13.5" thickBot="1" x14ac:dyDescent="0.25">
      <c r="A40" s="31">
        <v>6</v>
      </c>
      <c r="B40" s="31">
        <v>2</v>
      </c>
      <c r="C40" s="31">
        <v>0</v>
      </c>
      <c r="D40" s="31">
        <v>0</v>
      </c>
      <c r="E40" s="22" t="s">
        <v>65</v>
      </c>
      <c r="F40" s="16">
        <f>SUM(G40:R40)</f>
        <v>164389</v>
      </c>
      <c r="G40" s="17">
        <v>35873</v>
      </c>
      <c r="H40" s="17">
        <v>13561</v>
      </c>
      <c r="I40" s="17">
        <v>21885</v>
      </c>
      <c r="J40" s="17">
        <v>16977</v>
      </c>
      <c r="K40" s="17">
        <v>18125</v>
      </c>
      <c r="L40" s="17">
        <v>12613</v>
      </c>
      <c r="M40" s="17">
        <v>12238</v>
      </c>
      <c r="N40" s="17">
        <v>11942</v>
      </c>
      <c r="O40" s="17">
        <v>1191</v>
      </c>
      <c r="P40" s="17">
        <v>4498</v>
      </c>
      <c r="Q40" s="17">
        <v>1016</v>
      </c>
      <c r="R40" s="17">
        <v>14470</v>
      </c>
    </row>
    <row r="41" spans="1:18" ht="15.75" thickBot="1" x14ac:dyDescent="0.25">
      <c r="A41" s="33"/>
      <c r="B41" s="20"/>
      <c r="C41" s="20"/>
      <c r="D41" s="20"/>
      <c r="E41" s="22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3.5" thickBot="1" x14ac:dyDescent="0.25">
      <c r="A42" s="30" t="s">
        <v>40</v>
      </c>
      <c r="B42" s="31">
        <v>0</v>
      </c>
      <c r="C42" s="31">
        <v>0</v>
      </c>
      <c r="D42" s="31">
        <v>0</v>
      </c>
      <c r="E42" s="44" t="s">
        <v>41</v>
      </c>
      <c r="F42" s="10">
        <f>SUM(G42:R42)</f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49"/>
      <c r="B43" s="20"/>
      <c r="C43" s="20"/>
      <c r="D43" s="20"/>
      <c r="E43" s="22"/>
      <c r="F43" s="16"/>
      <c r="G43" s="17"/>
      <c r="H43" s="17"/>
      <c r="I43" s="17"/>
      <c r="J43" s="17"/>
      <c r="K43" s="48"/>
      <c r="L43" s="17"/>
      <c r="M43" s="17"/>
      <c r="N43" s="17"/>
      <c r="O43" s="17"/>
      <c r="P43" s="17"/>
      <c r="Q43" s="17"/>
      <c r="R43" s="17"/>
    </row>
    <row r="44" spans="1:18" ht="15.75" thickBot="1" x14ac:dyDescent="0.25">
      <c r="A44" s="54"/>
      <c r="B44" s="55"/>
      <c r="C44" s="55"/>
      <c r="D44" s="55"/>
      <c r="E44" s="27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3.5" thickBot="1" x14ac:dyDescent="0.25">
      <c r="A45" s="30" t="s">
        <v>42</v>
      </c>
      <c r="B45" s="31">
        <v>0</v>
      </c>
      <c r="C45" s="31">
        <v>0</v>
      </c>
      <c r="D45" s="31">
        <v>0</v>
      </c>
      <c r="E45" s="44" t="s">
        <v>43</v>
      </c>
      <c r="F45" s="10">
        <f t="shared" ref="F45:R45" si="6">SUM(F47:F49)</f>
        <v>204903137</v>
      </c>
      <c r="G45" s="10">
        <f t="shared" si="6"/>
        <v>15782701</v>
      </c>
      <c r="H45" s="10">
        <f t="shared" si="6"/>
        <v>18010027</v>
      </c>
      <c r="I45" s="10">
        <f t="shared" si="6"/>
        <v>16162226</v>
      </c>
      <c r="J45" s="10">
        <f t="shared" si="6"/>
        <v>18687144</v>
      </c>
      <c r="K45" s="10">
        <f t="shared" si="6"/>
        <v>16707244</v>
      </c>
      <c r="L45" s="10">
        <f t="shared" si="6"/>
        <v>17016721</v>
      </c>
      <c r="M45" s="10">
        <f t="shared" si="6"/>
        <v>16903975</v>
      </c>
      <c r="N45" s="10">
        <f t="shared" si="6"/>
        <v>16636765</v>
      </c>
      <c r="O45" s="10">
        <f t="shared" si="6"/>
        <v>16150072</v>
      </c>
      <c r="P45" s="10">
        <f t="shared" si="6"/>
        <v>19284999</v>
      </c>
      <c r="Q45" s="10">
        <f t="shared" si="6"/>
        <v>16367903</v>
      </c>
      <c r="R45" s="10">
        <f t="shared" si="6"/>
        <v>17193360</v>
      </c>
    </row>
    <row r="46" spans="1:18" ht="15.75" thickBot="1" x14ac:dyDescent="0.25">
      <c r="A46" s="56"/>
      <c r="B46" s="20"/>
      <c r="C46" s="20"/>
      <c r="D46" s="20"/>
      <c r="E46" s="22"/>
      <c r="F46" s="16"/>
      <c r="G46" s="17"/>
      <c r="H46" s="17"/>
      <c r="I46" s="17"/>
      <c r="J46" s="48"/>
      <c r="K46" s="17"/>
      <c r="L46" s="17"/>
      <c r="M46" s="17"/>
      <c r="N46" s="17"/>
      <c r="O46" s="17"/>
      <c r="P46" s="17"/>
      <c r="Q46" s="17"/>
      <c r="R46" s="17"/>
    </row>
    <row r="47" spans="1:18" ht="13.5" thickBot="1" x14ac:dyDescent="0.25">
      <c r="A47" s="31">
        <v>8</v>
      </c>
      <c r="B47" s="31">
        <v>1</v>
      </c>
      <c r="C47" s="31">
        <v>0</v>
      </c>
      <c r="D47" s="31">
        <v>0</v>
      </c>
      <c r="E47" s="22" t="s">
        <v>44</v>
      </c>
      <c r="F47" s="16">
        <f>SUM(G47:R47)</f>
        <v>96812568</v>
      </c>
      <c r="G47" s="17">
        <v>7203984</v>
      </c>
      <c r="H47" s="17">
        <v>9431310</v>
      </c>
      <c r="I47" s="17">
        <v>7583509</v>
      </c>
      <c r="J47" s="17">
        <v>10108427</v>
      </c>
      <c r="K47" s="17">
        <v>8128527</v>
      </c>
      <c r="L47" s="17">
        <v>8438004</v>
      </c>
      <c r="M47" s="17">
        <v>8325258</v>
      </c>
      <c r="N47" s="17">
        <v>8058048</v>
      </c>
      <c r="O47" s="17">
        <v>7571355</v>
      </c>
      <c r="P47" s="17">
        <v>7089861</v>
      </c>
      <c r="Q47" s="17">
        <v>7472613</v>
      </c>
      <c r="R47" s="17">
        <v>7401672</v>
      </c>
    </row>
    <row r="48" spans="1:18" ht="13.5" thickBot="1" x14ac:dyDescent="0.25">
      <c r="A48" s="31">
        <v>8</v>
      </c>
      <c r="B48" s="31">
        <v>2</v>
      </c>
      <c r="C48" s="31">
        <v>0</v>
      </c>
      <c r="D48" s="31">
        <v>0</v>
      </c>
      <c r="E48" s="22" t="s">
        <v>45</v>
      </c>
      <c r="F48" s="16">
        <f>SUM(G48:R48)</f>
        <v>108090569</v>
      </c>
      <c r="G48" s="17">
        <v>8578717</v>
      </c>
      <c r="H48" s="17">
        <v>8578717</v>
      </c>
      <c r="I48" s="17">
        <v>8578717</v>
      </c>
      <c r="J48" s="17">
        <v>8578717</v>
      </c>
      <c r="K48" s="17">
        <v>8578717</v>
      </c>
      <c r="L48" s="17">
        <v>8578717</v>
      </c>
      <c r="M48" s="17">
        <v>8578717</v>
      </c>
      <c r="N48" s="17">
        <v>8578717</v>
      </c>
      <c r="O48" s="17">
        <v>8578717</v>
      </c>
      <c r="P48" s="17">
        <v>12195138</v>
      </c>
      <c r="Q48" s="17">
        <v>8895290</v>
      </c>
      <c r="R48" s="17">
        <v>9791688</v>
      </c>
    </row>
    <row r="49" spans="1:18" ht="13.5" thickBot="1" x14ac:dyDescent="0.25">
      <c r="A49" s="31">
        <v>8</v>
      </c>
      <c r="B49" s="31">
        <v>3</v>
      </c>
      <c r="C49" s="31">
        <v>0</v>
      </c>
      <c r="D49" s="31">
        <v>0</v>
      </c>
      <c r="E49" s="22" t="s">
        <v>46</v>
      </c>
      <c r="F49" s="16">
        <f>SUM(G49:R49)</f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</row>
    <row r="50" spans="1:18" x14ac:dyDescent="0.2">
      <c r="A50" s="52"/>
      <c r="B50" s="53"/>
      <c r="C50" s="53"/>
      <c r="D50" s="53"/>
      <c r="E50" s="50"/>
      <c r="F50" s="51"/>
      <c r="G50" s="17"/>
      <c r="H50" s="17"/>
      <c r="I50" s="17"/>
      <c r="J50" s="17"/>
      <c r="K50" s="48"/>
      <c r="L50" s="17"/>
      <c r="M50" s="17"/>
      <c r="N50" s="17"/>
      <c r="O50" s="17"/>
      <c r="P50" s="17"/>
      <c r="Q50" s="17"/>
      <c r="R50" s="17"/>
    </row>
    <row r="51" spans="1:18" ht="15.75" thickBot="1" x14ac:dyDescent="0.25">
      <c r="A51" s="54"/>
      <c r="B51" s="55"/>
      <c r="C51" s="55"/>
      <c r="D51" s="55"/>
      <c r="E51" s="57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3.5" thickBot="1" x14ac:dyDescent="0.25">
      <c r="A52" s="30" t="s">
        <v>47</v>
      </c>
      <c r="B52" s="31">
        <v>0</v>
      </c>
      <c r="C52" s="31">
        <v>0</v>
      </c>
      <c r="D52" s="31">
        <v>0</v>
      </c>
      <c r="E52" s="44" t="s">
        <v>48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58"/>
      <c r="B53" s="20"/>
      <c r="C53" s="20"/>
      <c r="D53" s="20"/>
      <c r="E53" s="22"/>
      <c r="F53" s="16"/>
      <c r="G53" s="17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0"/>
    </row>
    <row r="54" spans="1:18" ht="15.75" thickBot="1" x14ac:dyDescent="0.25">
      <c r="A54" s="61"/>
      <c r="B54" s="61"/>
      <c r="C54" s="61"/>
      <c r="D54" s="61"/>
      <c r="E54" s="2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</row>
    <row r="55" spans="1:18" ht="13.5" thickBot="1" x14ac:dyDescent="0.25">
      <c r="A55" s="30" t="s">
        <v>49</v>
      </c>
      <c r="B55" s="31">
        <v>0</v>
      </c>
      <c r="C55" s="31">
        <v>0</v>
      </c>
      <c r="D55" s="31">
        <v>0</v>
      </c>
      <c r="E55" s="44" t="s">
        <v>50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x14ac:dyDescent="0.2">
      <c r="A56" s="33"/>
      <c r="B56" s="21"/>
      <c r="C56" s="21"/>
      <c r="D56" s="21"/>
      <c r="E56" s="22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65"/>
      <c r="R56" s="35"/>
    </row>
    <row r="57" spans="1:18" ht="15.75" thickBot="1" x14ac:dyDescent="0.25">
      <c r="A57" s="39"/>
      <c r="B57" s="39"/>
      <c r="C57" s="39"/>
      <c r="D57" s="39"/>
      <c r="E57" s="37"/>
      <c r="F57" s="66"/>
      <c r="G57" s="3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1:18" ht="16.5" thickBot="1" x14ac:dyDescent="0.25">
      <c r="A58" s="68"/>
      <c r="B58" s="68"/>
      <c r="C58" s="68"/>
      <c r="D58" s="68"/>
      <c r="E58" s="69" t="s">
        <v>51</v>
      </c>
      <c r="F58" s="10">
        <f>SUM(G58:R58)</f>
        <v>231981670</v>
      </c>
      <c r="G58" s="10">
        <f t="shared" ref="G58:R58" si="7">SUM(G9+G17+G22+G27+G33+G37+G45)</f>
        <v>20612940</v>
      </c>
      <c r="H58" s="10">
        <f t="shared" si="7"/>
        <v>21519961</v>
      </c>
      <c r="I58" s="10">
        <f t="shared" si="7"/>
        <v>18976355</v>
      </c>
      <c r="J58" s="10">
        <f t="shared" si="7"/>
        <v>20888506</v>
      </c>
      <c r="K58" s="10">
        <f t="shared" si="7"/>
        <v>18580811</v>
      </c>
      <c r="L58" s="10">
        <f t="shared" si="7"/>
        <v>18552107</v>
      </c>
      <c r="M58" s="10">
        <f t="shared" si="7"/>
        <v>18839051</v>
      </c>
      <c r="N58" s="10">
        <f t="shared" si="7"/>
        <v>18154153</v>
      </c>
      <c r="O58" s="10">
        <f t="shared" si="7"/>
        <v>17363677</v>
      </c>
      <c r="P58" s="10">
        <f t="shared" si="7"/>
        <v>20799403</v>
      </c>
      <c r="Q58" s="10">
        <f t="shared" si="7"/>
        <v>17815439</v>
      </c>
      <c r="R58" s="10">
        <f t="shared" si="7"/>
        <v>19879267</v>
      </c>
    </row>
    <row r="59" spans="1:18" x14ac:dyDescent="0.2">
      <c r="A59" s="70"/>
      <c r="B59" s="70"/>
      <c r="C59" s="70"/>
      <c r="D59" s="70"/>
      <c r="E59" s="71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.75" thickBot="1" x14ac:dyDescent="0.25">
      <c r="A60" s="70"/>
      <c r="B60" s="70"/>
      <c r="C60" s="70"/>
      <c r="D60" s="70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.75" thickBot="1" x14ac:dyDescent="0.3">
      <c r="A61" s="103" t="s">
        <v>52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5"/>
    </row>
    <row r="62" spans="1:18" ht="16.5" thickBot="1" x14ac:dyDescent="0.25">
      <c r="A62" s="106" t="s">
        <v>2</v>
      </c>
      <c r="B62" s="107"/>
      <c r="C62" s="107"/>
      <c r="D62" s="108"/>
      <c r="E62" s="73" t="s">
        <v>53</v>
      </c>
      <c r="F62" s="74" t="s">
        <v>4</v>
      </c>
      <c r="G62" s="74" t="s">
        <v>5</v>
      </c>
      <c r="H62" s="74" t="s">
        <v>6</v>
      </c>
      <c r="I62" s="74" t="s">
        <v>7</v>
      </c>
      <c r="J62" s="74" t="s">
        <v>8</v>
      </c>
      <c r="K62" s="74" t="s">
        <v>9</v>
      </c>
      <c r="L62" s="74" t="s">
        <v>10</v>
      </c>
      <c r="M62" s="74" t="s">
        <v>11</v>
      </c>
      <c r="N62" s="74" t="s">
        <v>12</v>
      </c>
      <c r="O62" s="74" t="s">
        <v>13</v>
      </c>
      <c r="P62" s="74" t="s">
        <v>14</v>
      </c>
      <c r="Q62" s="74" t="s">
        <v>15</v>
      </c>
      <c r="R62" s="74" t="s">
        <v>16</v>
      </c>
    </row>
    <row r="63" spans="1:18" ht="13.5" thickBot="1" x14ac:dyDescent="0.25">
      <c r="A63" s="109" t="s">
        <v>18</v>
      </c>
      <c r="B63" s="110"/>
      <c r="C63" s="110"/>
      <c r="D63" s="110"/>
      <c r="E63" s="75" t="s">
        <v>54</v>
      </c>
      <c r="F63" s="10">
        <f>SUM(G63:R63)</f>
        <v>11971019</v>
      </c>
      <c r="G63" s="10">
        <f>G9</f>
        <v>3144368</v>
      </c>
      <c r="H63" s="10">
        <f>H9</f>
        <v>1916095</v>
      </c>
      <c r="I63" s="10">
        <f>I9</f>
        <v>1345021</v>
      </c>
      <c r="J63" s="10">
        <f t="shared" ref="J63:R63" si="8">J9</f>
        <v>817960</v>
      </c>
      <c r="K63" s="10">
        <f t="shared" si="8"/>
        <v>425658</v>
      </c>
      <c r="L63" s="10">
        <f t="shared" si="8"/>
        <v>384227</v>
      </c>
      <c r="M63" s="10">
        <f t="shared" si="8"/>
        <v>693718</v>
      </c>
      <c r="N63" s="10">
        <f t="shared" si="8"/>
        <v>527472</v>
      </c>
      <c r="O63" s="10">
        <f t="shared" si="8"/>
        <v>271782</v>
      </c>
      <c r="P63" s="10">
        <f t="shared" si="8"/>
        <v>377886</v>
      </c>
      <c r="Q63" s="10">
        <f t="shared" si="8"/>
        <v>459918</v>
      </c>
      <c r="R63" s="10">
        <f t="shared" si="8"/>
        <v>1606914</v>
      </c>
    </row>
    <row r="64" spans="1:18" ht="13.5" thickBot="1" x14ac:dyDescent="0.25">
      <c r="A64" s="111" t="s">
        <v>20</v>
      </c>
      <c r="B64" s="112"/>
      <c r="C64" s="112"/>
      <c r="D64" s="112"/>
      <c r="E64" s="76" t="s">
        <v>55</v>
      </c>
      <c r="F64" s="10">
        <f t="shared" ref="F64:F72" si="9">SUM(G64:R64)</f>
        <v>0</v>
      </c>
      <c r="G64" s="77">
        <v>0</v>
      </c>
      <c r="H64" s="78">
        <v>0</v>
      </c>
      <c r="I64" s="78">
        <v>0</v>
      </c>
      <c r="J64" s="78">
        <v>0</v>
      </c>
      <c r="K64" s="78">
        <v>0</v>
      </c>
      <c r="L64" s="79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</row>
    <row r="65" spans="1:18" ht="13.5" thickBot="1" x14ac:dyDescent="0.25">
      <c r="A65" s="111" t="s">
        <v>26</v>
      </c>
      <c r="B65" s="112"/>
      <c r="C65" s="112"/>
      <c r="D65" s="112"/>
      <c r="E65" s="76" t="s">
        <v>56</v>
      </c>
      <c r="F65" s="10">
        <f t="shared" si="9"/>
        <v>0</v>
      </c>
      <c r="G65" s="10">
        <f t="shared" ref="G65:R65" si="10">G22</f>
        <v>0</v>
      </c>
      <c r="H65" s="10">
        <f t="shared" si="10"/>
        <v>0</v>
      </c>
      <c r="I65" s="10">
        <f t="shared" si="10"/>
        <v>0</v>
      </c>
      <c r="J65" s="10">
        <f t="shared" si="10"/>
        <v>0</v>
      </c>
      <c r="K65" s="10">
        <f t="shared" si="10"/>
        <v>0</v>
      </c>
      <c r="L65" s="10">
        <f t="shared" si="10"/>
        <v>0</v>
      </c>
      <c r="M65" s="10">
        <f t="shared" si="10"/>
        <v>0</v>
      </c>
      <c r="N65" s="10">
        <f t="shared" si="10"/>
        <v>0</v>
      </c>
      <c r="O65" s="10">
        <f t="shared" si="10"/>
        <v>0</v>
      </c>
      <c r="P65" s="10">
        <f t="shared" si="10"/>
        <v>0</v>
      </c>
      <c r="Q65" s="10">
        <f t="shared" si="10"/>
        <v>0</v>
      </c>
      <c r="R65" s="10">
        <f t="shared" si="10"/>
        <v>0</v>
      </c>
    </row>
    <row r="66" spans="1:18" ht="13.5" thickBot="1" x14ac:dyDescent="0.25">
      <c r="A66" s="111" t="s">
        <v>29</v>
      </c>
      <c r="B66" s="112"/>
      <c r="C66" s="112"/>
      <c r="D66" s="112"/>
      <c r="E66" s="76" t="s">
        <v>57</v>
      </c>
      <c r="F66" s="10">
        <f t="shared" si="9"/>
        <v>13980141</v>
      </c>
      <c r="G66" s="10">
        <f t="shared" ref="G66:R66" si="11">G27</f>
        <v>1485347</v>
      </c>
      <c r="H66" s="10">
        <f t="shared" si="11"/>
        <v>1379446</v>
      </c>
      <c r="I66" s="10">
        <f t="shared" si="11"/>
        <v>1300239</v>
      </c>
      <c r="J66" s="10">
        <f t="shared" si="11"/>
        <v>1320209</v>
      </c>
      <c r="K66" s="10">
        <f t="shared" si="11"/>
        <v>1355585</v>
      </c>
      <c r="L66" s="10">
        <f t="shared" si="11"/>
        <v>1096387</v>
      </c>
      <c r="M66" s="10">
        <f t="shared" si="11"/>
        <v>1184411</v>
      </c>
      <c r="N66" s="10">
        <f t="shared" si="11"/>
        <v>922634</v>
      </c>
      <c r="O66" s="10">
        <f t="shared" si="11"/>
        <v>922857</v>
      </c>
      <c r="P66" s="10">
        <f t="shared" si="11"/>
        <v>1045379</v>
      </c>
      <c r="Q66" s="10">
        <f t="shared" si="11"/>
        <v>946767</v>
      </c>
      <c r="R66" s="10">
        <f t="shared" si="11"/>
        <v>1020880</v>
      </c>
    </row>
    <row r="67" spans="1:18" ht="13.5" thickBot="1" x14ac:dyDescent="0.25">
      <c r="A67" s="111" t="s">
        <v>34</v>
      </c>
      <c r="B67" s="112"/>
      <c r="C67" s="112"/>
      <c r="D67" s="112"/>
      <c r="E67" s="76" t="s">
        <v>58</v>
      </c>
      <c r="F67" s="10">
        <f t="shared" si="9"/>
        <v>15633</v>
      </c>
      <c r="G67" s="10">
        <f t="shared" ref="G67:R67" si="12">G33</f>
        <v>315</v>
      </c>
      <c r="H67" s="10">
        <f t="shared" si="12"/>
        <v>532</v>
      </c>
      <c r="I67" s="10">
        <f t="shared" si="12"/>
        <v>504</v>
      </c>
      <c r="J67" s="10">
        <f t="shared" si="12"/>
        <v>459</v>
      </c>
      <c r="K67" s="10">
        <f t="shared" si="12"/>
        <v>616</v>
      </c>
      <c r="L67" s="10">
        <f t="shared" si="12"/>
        <v>425</v>
      </c>
      <c r="M67" s="10">
        <f t="shared" si="12"/>
        <v>361</v>
      </c>
      <c r="N67" s="10">
        <f t="shared" si="12"/>
        <v>3707</v>
      </c>
      <c r="O67" s="10">
        <f t="shared" si="12"/>
        <v>3561</v>
      </c>
      <c r="P67" s="10">
        <f t="shared" si="12"/>
        <v>1606</v>
      </c>
      <c r="Q67" s="10">
        <f t="shared" si="12"/>
        <v>1372</v>
      </c>
      <c r="R67" s="10">
        <f t="shared" si="12"/>
        <v>2175</v>
      </c>
    </row>
    <row r="68" spans="1:18" ht="13.5" thickBot="1" x14ac:dyDescent="0.25">
      <c r="A68" s="111" t="s">
        <v>37</v>
      </c>
      <c r="B68" s="112"/>
      <c r="C68" s="112"/>
      <c r="D68" s="112"/>
      <c r="E68" s="80" t="s">
        <v>59</v>
      </c>
      <c r="F68" s="10">
        <f t="shared" si="9"/>
        <v>1111740</v>
      </c>
      <c r="G68" s="10">
        <f t="shared" ref="G68:R68" si="13">G37</f>
        <v>200209</v>
      </c>
      <c r="H68" s="10">
        <f t="shared" si="13"/>
        <v>213861</v>
      </c>
      <c r="I68" s="10">
        <f t="shared" si="13"/>
        <v>168365</v>
      </c>
      <c r="J68" s="10">
        <f t="shared" si="13"/>
        <v>62734</v>
      </c>
      <c r="K68" s="10">
        <f t="shared" si="13"/>
        <v>91708</v>
      </c>
      <c r="L68" s="10">
        <f t="shared" si="13"/>
        <v>54347</v>
      </c>
      <c r="M68" s="10">
        <f t="shared" si="13"/>
        <v>56586</v>
      </c>
      <c r="N68" s="10">
        <f t="shared" si="13"/>
        <v>63575</v>
      </c>
      <c r="O68" s="10">
        <f t="shared" si="13"/>
        <v>15405</v>
      </c>
      <c r="P68" s="10">
        <f t="shared" si="13"/>
        <v>89533</v>
      </c>
      <c r="Q68" s="10">
        <f t="shared" si="13"/>
        <v>39479</v>
      </c>
      <c r="R68" s="10">
        <f t="shared" si="13"/>
        <v>55938</v>
      </c>
    </row>
    <row r="69" spans="1:18" ht="13.5" thickBot="1" x14ac:dyDescent="0.25">
      <c r="A69" s="111" t="s">
        <v>40</v>
      </c>
      <c r="B69" s="112"/>
      <c r="C69" s="112"/>
      <c r="D69" s="112"/>
      <c r="E69" s="80" t="s">
        <v>60</v>
      </c>
      <c r="F69" s="10">
        <f t="shared" si="9"/>
        <v>0</v>
      </c>
      <c r="G69" s="81">
        <f t="shared" ref="G69:R69" si="14">G42</f>
        <v>0</v>
      </c>
      <c r="H69" s="81">
        <f t="shared" si="14"/>
        <v>0</v>
      </c>
      <c r="I69" s="81">
        <f t="shared" si="14"/>
        <v>0</v>
      </c>
      <c r="J69" s="81">
        <f t="shared" si="14"/>
        <v>0</v>
      </c>
      <c r="K69" s="81">
        <f t="shared" si="14"/>
        <v>0</v>
      </c>
      <c r="L69" s="81">
        <f t="shared" si="14"/>
        <v>0</v>
      </c>
      <c r="M69" s="81">
        <f t="shared" si="14"/>
        <v>0</v>
      </c>
      <c r="N69" s="81">
        <f t="shared" si="14"/>
        <v>0</v>
      </c>
      <c r="O69" s="81">
        <f t="shared" si="14"/>
        <v>0</v>
      </c>
      <c r="P69" s="81">
        <f t="shared" si="14"/>
        <v>0</v>
      </c>
      <c r="Q69" s="81">
        <f t="shared" si="14"/>
        <v>0</v>
      </c>
      <c r="R69" s="81">
        <f t="shared" si="14"/>
        <v>0</v>
      </c>
    </row>
    <row r="70" spans="1:18" ht="13.5" thickBot="1" x14ac:dyDescent="0.25">
      <c r="A70" s="111" t="s">
        <v>42</v>
      </c>
      <c r="B70" s="112"/>
      <c r="C70" s="112"/>
      <c r="D70" s="112"/>
      <c r="E70" s="80" t="s">
        <v>61</v>
      </c>
      <c r="F70" s="10">
        <f t="shared" si="9"/>
        <v>204903137</v>
      </c>
      <c r="G70" s="10">
        <f>G45</f>
        <v>15782701</v>
      </c>
      <c r="H70" s="10">
        <f t="shared" ref="H70:R70" si="15">H45</f>
        <v>18010027</v>
      </c>
      <c r="I70" s="10">
        <f t="shared" si="15"/>
        <v>16162226</v>
      </c>
      <c r="J70" s="10">
        <f t="shared" si="15"/>
        <v>18687144</v>
      </c>
      <c r="K70" s="10">
        <f t="shared" si="15"/>
        <v>16707244</v>
      </c>
      <c r="L70" s="10">
        <f t="shared" si="15"/>
        <v>17016721</v>
      </c>
      <c r="M70" s="10">
        <f t="shared" si="15"/>
        <v>16903975</v>
      </c>
      <c r="N70" s="10">
        <f t="shared" si="15"/>
        <v>16636765</v>
      </c>
      <c r="O70" s="10">
        <f t="shared" si="15"/>
        <v>16150072</v>
      </c>
      <c r="P70" s="10">
        <f t="shared" si="15"/>
        <v>19284999</v>
      </c>
      <c r="Q70" s="10">
        <f t="shared" si="15"/>
        <v>16367903</v>
      </c>
      <c r="R70" s="10">
        <f t="shared" si="15"/>
        <v>17193360</v>
      </c>
    </row>
    <row r="71" spans="1:18" ht="13.5" thickBot="1" x14ac:dyDescent="0.25">
      <c r="A71" s="111" t="s">
        <v>47</v>
      </c>
      <c r="B71" s="112"/>
      <c r="C71" s="112"/>
      <c r="D71" s="112"/>
      <c r="E71" s="80" t="s">
        <v>62</v>
      </c>
      <c r="F71" s="10">
        <f t="shared" si="9"/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</row>
    <row r="72" spans="1:18" ht="13.5" thickBot="1" x14ac:dyDescent="0.25">
      <c r="A72" s="113" t="s">
        <v>49</v>
      </c>
      <c r="B72" s="114"/>
      <c r="C72" s="114"/>
      <c r="D72" s="114"/>
      <c r="E72" s="82" t="s">
        <v>63</v>
      </c>
      <c r="F72" s="10">
        <f t="shared" si="9"/>
        <v>0</v>
      </c>
      <c r="G72" s="83">
        <f t="shared" ref="G72:R72" si="16">G55</f>
        <v>0</v>
      </c>
      <c r="H72" s="83">
        <f t="shared" si="16"/>
        <v>0</v>
      </c>
      <c r="I72" s="83">
        <f t="shared" si="16"/>
        <v>0</v>
      </c>
      <c r="J72" s="83">
        <f t="shared" si="16"/>
        <v>0</v>
      </c>
      <c r="K72" s="83">
        <f t="shared" si="16"/>
        <v>0</v>
      </c>
      <c r="L72" s="83">
        <f t="shared" si="16"/>
        <v>0</v>
      </c>
      <c r="M72" s="83">
        <f t="shared" si="16"/>
        <v>0</v>
      </c>
      <c r="N72" s="83">
        <f t="shared" si="16"/>
        <v>0</v>
      </c>
      <c r="O72" s="83">
        <f t="shared" si="16"/>
        <v>0</v>
      </c>
      <c r="P72" s="83">
        <f t="shared" si="16"/>
        <v>0</v>
      </c>
      <c r="Q72" s="83">
        <f t="shared" si="16"/>
        <v>0</v>
      </c>
      <c r="R72" s="83">
        <f t="shared" si="16"/>
        <v>0</v>
      </c>
    </row>
    <row r="73" spans="1:18" ht="16.5" thickBot="1" x14ac:dyDescent="0.25">
      <c r="A73" s="115"/>
      <c r="B73" s="116"/>
      <c r="C73" s="116"/>
      <c r="D73" s="117"/>
      <c r="E73" s="69" t="s">
        <v>51</v>
      </c>
      <c r="F73" s="10">
        <f>SUM(F63:F72)</f>
        <v>231981670</v>
      </c>
      <c r="G73" s="10">
        <f t="shared" ref="G73:R73" si="17">SUM(G63:G72)</f>
        <v>20612940</v>
      </c>
      <c r="H73" s="10">
        <f t="shared" si="17"/>
        <v>21519961</v>
      </c>
      <c r="I73" s="10">
        <f t="shared" si="17"/>
        <v>18976355</v>
      </c>
      <c r="J73" s="10">
        <f t="shared" si="17"/>
        <v>20888506</v>
      </c>
      <c r="K73" s="10">
        <f t="shared" si="17"/>
        <v>18580811</v>
      </c>
      <c r="L73" s="10">
        <f t="shared" si="17"/>
        <v>18552107</v>
      </c>
      <c r="M73" s="10">
        <f t="shared" si="17"/>
        <v>18839051</v>
      </c>
      <c r="N73" s="10">
        <f t="shared" si="17"/>
        <v>18154153</v>
      </c>
      <c r="O73" s="10">
        <f t="shared" si="17"/>
        <v>17363677</v>
      </c>
      <c r="P73" s="10">
        <f t="shared" si="17"/>
        <v>20799403</v>
      </c>
      <c r="Q73" s="10">
        <f t="shared" si="17"/>
        <v>17815439</v>
      </c>
      <c r="R73" s="10">
        <f t="shared" si="17"/>
        <v>19879267</v>
      </c>
    </row>
  </sheetData>
  <mergeCells count="18">
    <mergeCell ref="A71:D71"/>
    <mergeCell ref="A72:D72"/>
    <mergeCell ref="A73:D73"/>
    <mergeCell ref="A66:D66"/>
    <mergeCell ref="A67:D67"/>
    <mergeCell ref="A68:D68"/>
    <mergeCell ref="A69:D69"/>
    <mergeCell ref="A70:D70"/>
    <mergeCell ref="A61:R61"/>
    <mergeCell ref="A62:D62"/>
    <mergeCell ref="A63:D63"/>
    <mergeCell ref="A64:D64"/>
    <mergeCell ref="A65:D65"/>
    <mergeCell ref="A3:R3"/>
    <mergeCell ref="A5:E5"/>
    <mergeCell ref="A6:E6"/>
    <mergeCell ref="G6:R6"/>
    <mergeCell ref="A7:D8"/>
  </mergeCells>
  <printOptions horizontalCentered="1"/>
  <pageMargins left="0.15748031496062992" right="0.39370078740157483" top="0.43307086614173229" bottom="0.31496062992125984" header="0.19685039370078741" footer="0.6692913385826772"/>
  <pageSetup paperSize="295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>BlueDeep 2010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Víctor Mendoza</cp:lastModifiedBy>
  <cp:lastPrinted>2020-12-29T17:12:13Z</cp:lastPrinted>
  <dcterms:created xsi:type="dcterms:W3CDTF">2017-12-08T19:53:08Z</dcterms:created>
  <dcterms:modified xsi:type="dcterms:W3CDTF">2021-12-22T18:30:02Z</dcterms:modified>
</cp:coreProperties>
</file>